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codeName="ThisWorkbook"/>
  <mc:AlternateContent xmlns:mc="http://schemas.openxmlformats.org/markup-compatibility/2006">
    <mc:Choice Requires="x15">
      <x15ac:absPath xmlns:x15ac="http://schemas.microsoft.com/office/spreadsheetml/2010/11/ac" url="G:\Shared drives\Health\Projects\Current\GAT0023 - SSLN 2.0\2. Programme Implementation\4. PSATs\PSAT Templates\Condom\"/>
    </mc:Choice>
  </mc:AlternateContent>
  <xr:revisionPtr revIDLastSave="0" documentId="13_ncr:1_{ADC2485D-ABAD-4F46-AC40-B89C29AA6AB3}" xr6:coauthVersionLast="47" xr6:coauthVersionMax="47" xr10:uidLastSave="{00000000-0000-0000-0000-000000000000}"/>
  <bookViews>
    <workbookView xWindow="19090" yWindow="-110" windowWidth="19420" windowHeight="10300" tabRatio="801" firstSheet="6" activeTab="11" xr2:uid="{00000000-000D-0000-FFFF-FFFF00000000}"/>
  </bookViews>
  <sheets>
    <sheet name=" Resumo das pontuações (2)" sheetId="1" state="hidden" r:id="rId1"/>
    <sheet name=" Introdução" sheetId="22" r:id="rId2"/>
    <sheet name="Instruções" sheetId="30" r:id="rId3"/>
    <sheet name=" Perguntas frequentes" sheetId="24" r:id="rId4"/>
    <sheet name=" Orientação de preservativos" sheetId="25" r:id="rId5"/>
    <sheet name="Gestao do Programa" sheetId="9" r:id="rId6"/>
    <sheet name=" Implementação do Programa" sheetId="11" r:id="rId7"/>
    <sheet name=" Resultados do programa" sheetId="10" r:id="rId8"/>
    <sheet name=" Resumo das pontuações" sheetId="2" r:id="rId9"/>
    <sheet name=" Próximos passos" sheetId="26" r:id="rId10"/>
    <sheet name=" Bibliografia" sheetId="27" r:id="rId11"/>
    <sheet name=" Acrônimos" sheetId="28" r:id="rId12"/>
  </sheets>
  <definedNames>
    <definedName name="_3" localSheetId="6">#REF!</definedName>
    <definedName name="_3" localSheetId="4">#REF!</definedName>
    <definedName name="_3" localSheetId="7">#REF!</definedName>
    <definedName name="_3" localSheetId="8">#REF!</definedName>
    <definedName name="_3" localSheetId="0">#REF!</definedName>
    <definedName name="_3" localSheetId="5">#REF!</definedName>
    <definedName name="_3">#REF!</definedName>
    <definedName name="Numerical_Score" localSheetId="6">#REF!</definedName>
    <definedName name="Numerical_Score" localSheetId="1">#REF!</definedName>
    <definedName name="Numerical_Score" localSheetId="3">#REF!</definedName>
    <definedName name="Numerical_Score" localSheetId="9">#REF!</definedName>
    <definedName name="Numerical_Score" localSheetId="7">#REF!</definedName>
    <definedName name="Numerical_Score" localSheetId="8">#REF!</definedName>
    <definedName name="Numerical_Score" localSheetId="0">#REF!</definedName>
    <definedName name="Numerical_Score" localSheetId="5">#REF!</definedName>
    <definedName name="Numerical_Score" localSheetId="2">#REF!</definedName>
    <definedName name="Numerical_Score">#REF!</definedName>
    <definedName name="SCORE" localSheetId="6">#REF!</definedName>
    <definedName name="SCORE" localSheetId="1">#REF!</definedName>
    <definedName name="SCORE" localSheetId="3">#REF!</definedName>
    <definedName name="SCORE" localSheetId="9">#REF!</definedName>
    <definedName name="SCORE" localSheetId="7">#REF!</definedName>
    <definedName name="SCORE" localSheetId="8">#REF!</definedName>
    <definedName name="SCORE" localSheetId="0">#REF!</definedName>
    <definedName name="SCORE" localSheetId="5">#REF!</definedName>
    <definedName name="SCORE" localSheetId="2">#REF!</definedName>
    <definedName name="SCORE">#REF!</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40" i="9" l="1"/>
  <c r="M40" i="9"/>
  <c r="N40" i="9"/>
  <c r="N31" i="9"/>
  <c r="M25" i="9" l="1"/>
  <c r="P85" i="9"/>
  <c r="P83" i="9"/>
  <c r="L30" i="11" l="1"/>
  <c r="M30" i="11"/>
  <c r="N30" i="11"/>
  <c r="L31" i="11"/>
  <c r="M31" i="11"/>
  <c r="N31" i="11"/>
  <c r="O31" i="11" s="1"/>
  <c r="G27" i="2" s="1"/>
  <c r="N28" i="11"/>
  <c r="M28" i="11"/>
  <c r="L28" i="11"/>
  <c r="L22" i="11"/>
  <c r="M22" i="11"/>
  <c r="N22" i="11"/>
  <c r="O22" i="11"/>
  <c r="G22" i="2" s="1"/>
  <c r="N6" i="11"/>
  <c r="M6" i="11"/>
  <c r="L6" i="11"/>
  <c r="O30" i="11" l="1"/>
  <c r="G26" i="2" s="1"/>
  <c r="J31" i="11"/>
  <c r="J22" i="11"/>
  <c r="L87" i="9"/>
  <c r="M87" i="9"/>
  <c r="N87" i="9"/>
  <c r="L75" i="9"/>
  <c r="M75" i="9"/>
  <c r="N75" i="9"/>
  <c r="L76" i="9"/>
  <c r="M76" i="9"/>
  <c r="N76" i="9"/>
  <c r="L77" i="9"/>
  <c r="M77" i="9"/>
  <c r="N77" i="9"/>
  <c r="L65" i="9"/>
  <c r="M65" i="9"/>
  <c r="N65" i="9"/>
  <c r="L52" i="9"/>
  <c r="M52" i="9"/>
  <c r="N52" i="9"/>
  <c r="J30" i="11" l="1"/>
  <c r="P87" i="9"/>
  <c r="N74" i="9"/>
  <c r="M74" i="9"/>
  <c r="L74" i="9"/>
  <c r="N82" i="9"/>
  <c r="M82" i="9"/>
  <c r="L82" i="9"/>
  <c r="N81" i="9"/>
  <c r="M81" i="9"/>
  <c r="L81" i="9"/>
  <c r="N80" i="9"/>
  <c r="M80" i="9"/>
  <c r="L80" i="9"/>
  <c r="O79" i="9" l="1"/>
  <c r="N17" i="9"/>
  <c r="M17" i="9"/>
  <c r="L17" i="9"/>
  <c r="L39" i="9"/>
  <c r="M39" i="9"/>
  <c r="N39" i="9"/>
  <c r="L41" i="9"/>
  <c r="M41" i="9"/>
  <c r="N41" i="9"/>
  <c r="L42" i="9"/>
  <c r="M42" i="9"/>
  <c r="N42" i="9"/>
  <c r="L44" i="9"/>
  <c r="M44" i="9"/>
  <c r="N44" i="9"/>
  <c r="L45" i="9"/>
  <c r="M45" i="9"/>
  <c r="N45" i="9"/>
  <c r="L46" i="9"/>
  <c r="M46" i="9"/>
  <c r="N46" i="9"/>
  <c r="L47" i="9"/>
  <c r="M47" i="9"/>
  <c r="N47" i="9"/>
  <c r="L49" i="9"/>
  <c r="M49" i="9"/>
  <c r="N49" i="9"/>
  <c r="L50" i="9"/>
  <c r="M50" i="9"/>
  <c r="N50" i="9"/>
  <c r="L51" i="9"/>
  <c r="M51" i="9"/>
  <c r="N51" i="9"/>
  <c r="L14" i="10"/>
  <c r="M14" i="10"/>
  <c r="N14" i="10"/>
  <c r="N13" i="10"/>
  <c r="M13" i="10"/>
  <c r="L13" i="10"/>
  <c r="N9" i="10"/>
  <c r="M9" i="10"/>
  <c r="L9" i="10"/>
  <c r="L8" i="11"/>
  <c r="L9" i="11"/>
  <c r="L26" i="11"/>
  <c r="M26" i="11"/>
  <c r="N26" i="11"/>
  <c r="L27" i="11"/>
  <c r="M27" i="11"/>
  <c r="N27" i="11"/>
  <c r="M86" i="9"/>
  <c r="L86" i="9"/>
  <c r="N86" i="9"/>
  <c r="L62" i="9"/>
  <c r="M62" i="9"/>
  <c r="N62" i="9"/>
  <c r="L63" i="9"/>
  <c r="M63" i="9"/>
  <c r="N63" i="9"/>
  <c r="L30" i="9"/>
  <c r="M30" i="9"/>
  <c r="N30" i="9"/>
  <c r="N19" i="9"/>
  <c r="M19" i="9"/>
  <c r="L19" i="9"/>
  <c r="N12" i="10"/>
  <c r="M12" i="10"/>
  <c r="L12" i="10"/>
  <c r="N11" i="10"/>
  <c r="M11" i="10"/>
  <c r="L11" i="10"/>
  <c r="L7" i="11"/>
  <c r="M7" i="11"/>
  <c r="N7" i="11"/>
  <c r="L19" i="10"/>
  <c r="M19" i="10"/>
  <c r="N19" i="10"/>
  <c r="L18" i="10"/>
  <c r="M18" i="10"/>
  <c r="N18" i="10"/>
  <c r="L17" i="10"/>
  <c r="M17" i="10"/>
  <c r="N17" i="10"/>
  <c r="L16" i="10"/>
  <c r="M16" i="10"/>
  <c r="N16" i="10"/>
  <c r="L10" i="10"/>
  <c r="M10" i="10"/>
  <c r="N10" i="10"/>
  <c r="L8" i="10"/>
  <c r="M8" i="10"/>
  <c r="N8" i="10"/>
  <c r="L7" i="10"/>
  <c r="M7" i="10"/>
  <c r="N7" i="10"/>
  <c r="L29" i="11"/>
  <c r="M29" i="11"/>
  <c r="N29" i="11"/>
  <c r="L23" i="11"/>
  <c r="M23" i="11"/>
  <c r="N23" i="11"/>
  <c r="L24" i="11"/>
  <c r="M24" i="11"/>
  <c r="N24" i="11"/>
  <c r="L20" i="11"/>
  <c r="M20" i="11"/>
  <c r="N20" i="11"/>
  <c r="L21" i="11"/>
  <c r="M21" i="11"/>
  <c r="N21" i="11"/>
  <c r="L16" i="11"/>
  <c r="M16" i="11"/>
  <c r="N16" i="11"/>
  <c r="L17" i="11"/>
  <c r="M17" i="11"/>
  <c r="N17" i="11"/>
  <c r="L13" i="11"/>
  <c r="M13" i="11"/>
  <c r="N13" i="11"/>
  <c r="L14" i="11"/>
  <c r="M14" i="11"/>
  <c r="N14" i="11"/>
  <c r="L11" i="11"/>
  <c r="M11" i="11"/>
  <c r="N11" i="11"/>
  <c r="M8" i="11"/>
  <c r="N8" i="11"/>
  <c r="M9" i="11"/>
  <c r="N9" i="11"/>
  <c r="L84" i="9"/>
  <c r="M84" i="9"/>
  <c r="N84" i="9"/>
  <c r="L66" i="9"/>
  <c r="M66" i="9"/>
  <c r="N66" i="9"/>
  <c r="L68" i="9"/>
  <c r="M68" i="9"/>
  <c r="N68" i="9"/>
  <c r="L69" i="9"/>
  <c r="M69" i="9"/>
  <c r="N69" i="9"/>
  <c r="L70" i="9"/>
  <c r="M70" i="9"/>
  <c r="N70" i="9"/>
  <c r="L71" i="9"/>
  <c r="M71" i="9"/>
  <c r="N71" i="9"/>
  <c r="L72" i="9"/>
  <c r="M72" i="9"/>
  <c r="N72" i="9"/>
  <c r="L73" i="9"/>
  <c r="M73" i="9"/>
  <c r="N73" i="9"/>
  <c r="L54" i="9"/>
  <c r="M54" i="9"/>
  <c r="N54" i="9"/>
  <c r="L55" i="9"/>
  <c r="M55" i="9"/>
  <c r="N55" i="9"/>
  <c r="L56" i="9"/>
  <c r="M56" i="9"/>
  <c r="N56" i="9"/>
  <c r="L57" i="9"/>
  <c r="M57" i="9"/>
  <c r="N57" i="9"/>
  <c r="L60" i="9"/>
  <c r="M60" i="9"/>
  <c r="N60" i="9"/>
  <c r="L61" i="9"/>
  <c r="M61" i="9"/>
  <c r="N61" i="9"/>
  <c r="L64" i="9"/>
  <c r="M64" i="9"/>
  <c r="N64" i="9"/>
  <c r="L32" i="9"/>
  <c r="M32" i="9"/>
  <c r="N32" i="9"/>
  <c r="L33" i="9"/>
  <c r="M33" i="9"/>
  <c r="N33" i="9"/>
  <c r="L34" i="9"/>
  <c r="M34" i="9"/>
  <c r="N34" i="9"/>
  <c r="L35" i="9"/>
  <c r="M35" i="9"/>
  <c r="N35" i="9"/>
  <c r="L36" i="9"/>
  <c r="M36" i="9"/>
  <c r="N36" i="9"/>
  <c r="L21" i="9"/>
  <c r="M21" i="9"/>
  <c r="N21" i="9"/>
  <c r="L22" i="9"/>
  <c r="M22" i="9"/>
  <c r="N22" i="9"/>
  <c r="L23" i="9"/>
  <c r="M23" i="9"/>
  <c r="N23" i="9"/>
  <c r="L24" i="9"/>
  <c r="M24" i="9"/>
  <c r="N24" i="9"/>
  <c r="L26" i="9"/>
  <c r="M26" i="9"/>
  <c r="N26" i="9"/>
  <c r="L27" i="9"/>
  <c r="M27" i="9"/>
  <c r="N27" i="9"/>
  <c r="L28" i="9"/>
  <c r="M28" i="9"/>
  <c r="N28" i="9"/>
  <c r="L29" i="9"/>
  <c r="M29" i="9"/>
  <c r="N29" i="9"/>
  <c r="L7" i="9"/>
  <c r="M7" i="9"/>
  <c r="N7" i="9"/>
  <c r="L8" i="9"/>
  <c r="M8" i="9"/>
  <c r="N8" i="9"/>
  <c r="L9" i="9"/>
  <c r="M9" i="9"/>
  <c r="N9" i="9"/>
  <c r="L10" i="9"/>
  <c r="M10" i="9"/>
  <c r="N10" i="9"/>
  <c r="L11" i="9"/>
  <c r="M11" i="9"/>
  <c r="N11" i="9"/>
  <c r="L12" i="9"/>
  <c r="M12" i="9"/>
  <c r="N12" i="9"/>
  <c r="L13" i="9"/>
  <c r="M13" i="9"/>
  <c r="N13" i="9"/>
  <c r="L14" i="9"/>
  <c r="M14" i="9"/>
  <c r="N14" i="9"/>
  <c r="L15" i="9"/>
  <c r="M15" i="9"/>
  <c r="N15" i="9"/>
  <c r="L16" i="9"/>
  <c r="M16" i="9"/>
  <c r="N16" i="9"/>
  <c r="O25" i="11" l="1"/>
  <c r="G24" i="2" s="1"/>
  <c r="O18" i="9"/>
  <c r="G4" i="2" s="1"/>
  <c r="G41" i="2"/>
  <c r="J79" i="9"/>
  <c r="G14" i="2"/>
  <c r="O59" i="9"/>
  <c r="O11" i="11"/>
  <c r="G18" i="2" s="1"/>
  <c r="O6" i="11"/>
  <c r="O12" i="11"/>
  <c r="O23" i="11"/>
  <c r="G23" i="2" s="1"/>
  <c r="O28" i="11"/>
  <c r="G25" i="2" s="1"/>
  <c r="O8" i="11"/>
  <c r="J8" i="11" s="1"/>
  <c r="P51" i="9"/>
  <c r="O38" i="9"/>
  <c r="G8" i="2" s="1"/>
  <c r="O48" i="9"/>
  <c r="O15" i="11"/>
  <c r="G20" i="2" s="1"/>
  <c r="P86" i="9"/>
  <c r="O85" i="9"/>
  <c r="P84" i="9"/>
  <c r="O83" i="9"/>
  <c r="G15" i="2" s="1"/>
  <c r="O67" i="9"/>
  <c r="G13" i="2" s="1"/>
  <c r="O43" i="9"/>
  <c r="O31" i="9"/>
  <c r="G7" i="2" s="1"/>
  <c r="O25" i="9"/>
  <c r="G6" i="2" s="1"/>
  <c r="P21" i="9"/>
  <c r="O20" i="9"/>
  <c r="G5" i="2" s="1"/>
  <c r="O6" i="9"/>
  <c r="G3" i="2" s="1"/>
  <c r="O7" i="10"/>
  <c r="G28" i="2" s="1"/>
  <c r="O53" i="9"/>
  <c r="O19" i="11"/>
  <c r="G21" i="2" s="1"/>
  <c r="P50" i="9"/>
  <c r="O14" i="10"/>
  <c r="O9" i="10"/>
  <c r="G30" i="2" s="1"/>
  <c r="O13" i="10"/>
  <c r="G34" i="2" s="1"/>
  <c r="O16" i="10"/>
  <c r="G36" i="2" s="1"/>
  <c r="O17" i="10"/>
  <c r="G37" i="2" s="1"/>
  <c r="O18" i="10"/>
  <c r="G38" i="2" s="1"/>
  <c r="O10" i="10"/>
  <c r="G31" i="2" s="1"/>
  <c r="O12" i="10"/>
  <c r="G33" i="2" s="1"/>
  <c r="O11" i="10"/>
  <c r="G32" i="2" s="1"/>
  <c r="O8" i="10"/>
  <c r="G29" i="2" s="1"/>
  <c r="O19" i="10"/>
  <c r="G39" i="2" s="1"/>
  <c r="J18" i="9" l="1"/>
  <c r="J12" i="11"/>
  <c r="G19" i="2"/>
  <c r="J6" i="11"/>
  <c r="G17" i="2"/>
  <c r="J49" i="9"/>
  <c r="G10" i="2"/>
  <c r="J43" i="9"/>
  <c r="G9" i="2"/>
  <c r="J53" i="9"/>
  <c r="G11" i="2"/>
  <c r="J59" i="9"/>
  <c r="G12" i="2"/>
  <c r="G40" i="2"/>
  <c r="G16" i="2"/>
  <c r="J14" i="10"/>
  <c r="G35" i="2"/>
  <c r="J11" i="11"/>
  <c r="J28" i="11"/>
  <c r="J23" i="11"/>
  <c r="J38" i="9"/>
  <c r="J19" i="10"/>
  <c r="J18" i="10"/>
  <c r="J17" i="10"/>
  <c r="J16" i="10"/>
  <c r="J13" i="10"/>
  <c r="J12" i="10"/>
  <c r="J11" i="10"/>
  <c r="J10" i="10"/>
  <c r="J9" i="10"/>
  <c r="J8" i="10"/>
  <c r="J7" i="10"/>
  <c r="J25" i="11"/>
  <c r="J19" i="11"/>
  <c r="M36" i="11"/>
  <c r="J15" i="11"/>
  <c r="M37" i="11"/>
  <c r="J85" i="9"/>
  <c r="J83" i="9"/>
  <c r="J68" i="9"/>
  <c r="J31" i="9"/>
  <c r="J25" i="9"/>
  <c r="J20" i="9"/>
  <c r="M89" i="9"/>
  <c r="J6" i="9"/>
  <c r="M90" i="9"/>
  <c r="M22" i="10"/>
  <c r="M21" i="10"/>
  <c r="F18" i="26" l="1" a="1"/>
  <c r="F18" i="26" s="1"/>
  <c r="F20" i="26" a="1"/>
  <c r="F20" i="26" s="1"/>
  <c r="F42" i="26" a="1"/>
  <c r="F42" i="26" s="1"/>
  <c r="F19" i="26" a="1"/>
  <c r="F19" i="26" s="1"/>
  <c r="F25" i="26" a="1"/>
  <c r="F25" i="26" s="1"/>
  <c r="F38" i="26" a="1"/>
  <c r="F38" i="26" s="1"/>
  <c r="F17" i="26" a="1"/>
  <c r="F17" i="26" s="1"/>
  <c r="F52" i="26" a="1"/>
  <c r="F52" i="26" s="1"/>
  <c r="F11" i="26" a="1"/>
  <c r="F11" i="26" s="1"/>
  <c r="F9" i="26" a="1"/>
  <c r="F9" i="26" s="1"/>
  <c r="F12" i="26" a="1"/>
  <c r="F12" i="26" s="1"/>
  <c r="F48" i="26" a="1"/>
  <c r="F48" i="26" s="1"/>
  <c r="F10" i="26" a="1"/>
  <c r="F10" i="26" s="1"/>
  <c r="F51" i="26" a="1"/>
  <c r="F51" i="26" s="1"/>
  <c r="F49" i="26" a="1"/>
  <c r="F49" i="26" s="1"/>
  <c r="F43" i="26" a="1"/>
  <c r="F43" i="26" s="1"/>
  <c r="F41" i="26" a="1"/>
  <c r="F41" i="26" s="1"/>
  <c r="F35" i="26" a="1"/>
  <c r="F35" i="26" s="1"/>
  <c r="F33" i="26" a="1"/>
  <c r="F33" i="26" s="1"/>
  <c r="F27" i="26" a="1"/>
  <c r="F27" i="26" s="1"/>
  <c r="F54" i="26" a="1"/>
  <c r="F54" i="26" s="1"/>
  <c r="F50" i="26" a="1"/>
  <c r="F50" i="26" s="1"/>
  <c r="F24" i="26" a="1"/>
  <c r="F24" i="26" s="1"/>
  <c r="F44" i="26" a="1"/>
  <c r="F44" i="26" s="1"/>
  <c r="F23" i="26" a="1"/>
  <c r="F23" i="26" s="1"/>
  <c r="F16" i="26" a="1"/>
  <c r="F16" i="26" s="1"/>
  <c r="F15" i="26" a="1"/>
  <c r="F15" i="26" s="1"/>
  <c r="F8" i="26" a="1"/>
  <c r="F8" i="26" s="1"/>
  <c r="F28" i="26" a="1"/>
  <c r="F28" i="26" s="1"/>
  <c r="F34" i="26" a="1"/>
  <c r="F34" i="26" s="1"/>
  <c r="F36" i="26" a="1"/>
  <c r="F36" i="26" s="1"/>
  <c r="F47" i="26" a="1"/>
  <c r="F47" i="26" s="1"/>
  <c r="F40" i="26" a="1"/>
  <c r="F40" i="26" s="1"/>
  <c r="F39" i="26" a="1"/>
  <c r="F39" i="26" s="1"/>
  <c r="F32" i="26" a="1"/>
  <c r="F32" i="26" s="1"/>
  <c r="F31" i="26" a="1"/>
  <c r="F31" i="26" s="1"/>
  <c r="F26" i="26" a="1"/>
  <c r="F26" i="26" s="1"/>
  <c r="F45" i="26" a="1"/>
  <c r="F45" i="26" s="1"/>
  <c r="F7" i="26" a="1"/>
  <c r="F7" i="26" s="1"/>
  <c r="J44" i="2"/>
  <c r="F53" i="26" a="1"/>
  <c r="F53" i="26" s="1"/>
  <c r="F5" i="26" a="1"/>
  <c r="F5" i="26" s="1"/>
  <c r="F30" i="26" a="1"/>
  <c r="F30" i="26" s="1"/>
  <c r="F37" i="26" a="1"/>
  <c r="F37" i="26" s="1"/>
  <c r="F22" i="26" a="1"/>
  <c r="F22" i="26" s="1"/>
  <c r="F29" i="26" a="1"/>
  <c r="F29" i="26" s="1"/>
  <c r="F14" i="26" a="1"/>
  <c r="F14" i="26" s="1"/>
  <c r="F21" i="26" a="1"/>
  <c r="F21" i="26" s="1"/>
  <c r="F6" i="26" a="1"/>
  <c r="F6" i="26" s="1"/>
  <c r="F13" i="26" a="1"/>
  <c r="F13" i="26" s="1"/>
  <c r="F46" i="26" a="1"/>
  <c r="F46" i="26" s="1"/>
  <c r="M38" i="11"/>
  <c r="N38" i="11" s="1"/>
  <c r="M91" i="9"/>
  <c r="N91" i="9" s="1"/>
  <c r="M23" i="10"/>
  <c r="N23" i="10" s="1"/>
  <c r="J45" i="2" l="1"/>
  <c r="J46" i="2" l="1"/>
  <c r="K4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Ghairunisa Galeta</author>
  </authors>
  <commentList>
    <comment ref="F93" authorId="0" shapeId="0" xr:uid="{00000000-0006-0000-0000-000001000000}">
      <text>
        <r>
          <rPr>
            <b/>
            <sz val="9"/>
            <color indexed="81"/>
            <rFont val="Tahoma"/>
            <family val="2"/>
          </rPr>
          <t xml:space="preserve"> Ref.</t>
        </r>
        <r>
          <rPr>
            <sz val="9"/>
            <color indexed="81"/>
            <rFont val="Tahoma"/>
            <family val="2"/>
          </rPr>
          <t xml:space="preserve"> PARTE I da Matriz de Tomada de Decisões do UNAIDS</t>
        </r>
      </text>
    </comment>
    <comment ref="D110" authorId="0" shapeId="0" xr:uid="{00000000-0006-0000-0000-000002000000}">
      <text>
        <r>
          <rPr>
            <b/>
            <sz val="9"/>
            <color indexed="81"/>
            <rFont val="Tahoma"/>
            <family val="2"/>
          </rPr>
          <t>Atualizado para alinhar com o scorecard AGYW.</t>
        </r>
        <r>
          <rPr>
            <i/>
            <sz val="9"/>
            <color indexed="81"/>
            <rFont val="Tahoma"/>
            <family val="2"/>
          </rPr>
          <t xml:space="preserve"> Referência - https://hivpreventioncoalition.unaids.org/wp-content/uploads/2019/09/Guide-on-Scorecards-Country-Posters-in-the-GPC-August-2019-1.pdfRedação para indicadores relevantes editados para alinhar ao scorecard.Indicadores adicionais do scorecard foram adicionados se ainda não estivessem aqui.Não estou claro se o comentário de Clemens está sugerindo que todos os outros indicadores (ou seja, a incidência geral de HIV e alguns dos indicadores específicos do programa nesta folha) devem ser excluídos do AGYW PSAT? Talvez esta seja uma pergunta para fazer à equipe de revisão e solicitar outras ferramentas para referência? (ainda a ser confirmado/resolvido) - Esclarecimento e adição de indicadores não incluídos no scorecard AGYW Precisa de acesso de meninos e homens ao tratamento (teste e cascata de cuidados, incluindo supressão de carga viral) conforme se alinha ao AGYW. Inclusão de indicadores de PrEP Inclusão de indicadores de acesso SRHR que não estão no scorecard(gg) o índice de vínculos SRHR e HIV foi discutido ou proposto para a seleção de indicadores? Algum outro recurso?https://www.who.int/reproductivehealth/topics/linkages/indicators/en/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Micah Fineberg</author>
  </authors>
  <commentList>
    <comment ref="BD4" authorId="0" shapeId="0" xr:uid="{1249F4F3-E225-46EB-AC0D-D18BA5519851}">
      <text>
        <r>
          <rPr>
            <b/>
            <sz val="9"/>
            <color indexed="81"/>
            <rFont val="Tahoma"/>
            <family val="2"/>
          </rPr>
          <t>Micah Fineberg:</t>
        </r>
        <r>
          <rPr>
            <sz val="9"/>
            <color indexed="81"/>
            <rFont val="Tahoma"/>
            <family val="2"/>
          </rPr>
          <t xml:space="preserve">
Ned to confirm and programme once the tabs are fianlized
</t>
        </r>
      </text>
    </comment>
  </commentList>
</comments>
</file>

<file path=xl/sharedStrings.xml><?xml version="1.0" encoding="utf-8"?>
<sst xmlns="http://schemas.openxmlformats.org/spreadsheetml/2006/main" count="596" uniqueCount="393">
  <si>
    <t>Plano de sustentabilidade e roteiro de transição</t>
  </si>
  <si>
    <t>Capacitação e Plano de AT</t>
  </si>
  <si>
    <t>Contratação social</t>
  </si>
  <si>
    <t>Recursos domésticos</t>
  </si>
  <si>
    <t>Mobilização de recursos e financiamento</t>
  </si>
  <si>
    <t>Porcentagem de pessoas vivendo com HIV e em terapia antirretroviral com carga viral suprimida em 12 meses (&lt;1.000 cópias/ml)</t>
  </si>
  <si>
    <t>Porcentagem de pessoas vivendo com HIV que iniciaram TARV com contagem de CD4 &lt;200 células/mm3</t>
  </si>
  <si>
    <t>Número de circuncisões médicas masculinas realizadas de acordo com os padrões nacionais</t>
  </si>
  <si>
    <t>Porcentagem de AGYW que recebeu apoio de subsistência (transferência de dinheiro ou outras abordagens de empoderamento econômico)</t>
  </si>
  <si>
    <t>Porcentagem de meninas adolescentes e mulheres jovens (AGYW) que receberam PEP</t>
  </si>
  <si>
    <t>Porcentagem de jovens de 10 a 24 anos alcançados por educação sobre HIV baseada em habilidades para a vida nas escolas</t>
  </si>
  <si>
    <t>Percentual de mulheres de 15 a 24 anos que abandonaram a escola no último ano</t>
  </si>
  <si>
    <t>Porcentagem de pessoas vivendo com HIV e em TARV que estão com supressão virológica</t>
  </si>
  <si>
    <t>Porcentagem de adultos e crianças com HIV, que se sabe estarem em tratamento 12 meses após o início da terapia antirretroviral</t>
  </si>
  <si>
    <t>Porcentagem de pessoas (estimadas) vivendo com HIV que foram testadas como HIV positivas</t>
  </si>
  <si>
    <t>Número de mortes relacionadas à AIDS por 100.000 habitantes</t>
  </si>
  <si>
    <t xml:space="preserve"> Número e % de pessoas vivendo com HIV</t>
  </si>
  <si>
    <t>Número de novas infecções por HIV por 1.000 habitantes não infectados</t>
  </si>
  <si>
    <t>Resultados do programa</t>
  </si>
  <si>
    <t>Monitoramento de orçamento</t>
  </si>
  <si>
    <t>O uso do Código Identificador Único para monitoramento do programa</t>
  </si>
  <si>
    <t>Dados para tomada de decisão</t>
  </si>
  <si>
    <t xml:space="preserve"> Vigilância</t>
  </si>
  <si>
    <t>Avaliação de qualidade</t>
  </si>
  <si>
    <t>Rastreamento do sistema de referência</t>
  </si>
  <si>
    <t>Monitoramento de rotina</t>
  </si>
  <si>
    <t>Transformando normas culturais e de gênero prejudiciais por meio de plataformas comunitárias</t>
  </si>
  <si>
    <t>Aumentar o acesso à educação para as mulheres jovens</t>
  </si>
  <si>
    <t xml:space="preserve"> Prevenção e gestão da violência baseada no género</t>
  </si>
  <si>
    <t xml:space="preserve"> Aumentar o acesso à justiça (política e legal)</t>
  </si>
  <si>
    <t>Sensibilização</t>
  </si>
  <si>
    <t>Pacote de serviços clínicos para parceiros sexuais da AGYW</t>
  </si>
  <si>
    <t>Cuidados pré-natais (ANC), incluindo PTV</t>
  </si>
  <si>
    <t xml:space="preserve"> Serviços de VG, cuidados pós-estupro</t>
  </si>
  <si>
    <t>Serviços SRH incl. mistura anticoncepcional</t>
  </si>
  <si>
    <t>Profilaxia Pré-Exposição</t>
  </si>
  <si>
    <t>Teste de HIV, tratamento, aconselhamento e apoio</t>
  </si>
  <si>
    <t xml:space="preserve"> Preservativos masculinos e femininos e lubrificantes</t>
  </si>
  <si>
    <t>Serviços adequados para jovens/aceitáveis</t>
  </si>
  <si>
    <t>Serviços acessíveis</t>
  </si>
  <si>
    <t>Engajamento significativo das comunidades afetadas na liderança e coordenação</t>
  </si>
  <si>
    <t>Educadores de alcance de pares (POE), testadores de pares e Agentes Comunitários de Saúde (ACSs)</t>
  </si>
  <si>
    <t>Configuração de destino</t>
  </si>
  <si>
    <t>Caracterização dos parceiros masculinos da AGYW</t>
  </si>
  <si>
    <t>Avaliação das necessidades</t>
  </si>
  <si>
    <t>Avaliação epidemiológica (pesquisa de soroprevalência e determinantes de risco)</t>
  </si>
  <si>
    <t>Implementação do Programa</t>
  </si>
  <si>
    <t>Planejamento de orçamento</t>
  </si>
  <si>
    <t>Custeio</t>
  </si>
  <si>
    <t>3. Financiamento</t>
  </si>
  <si>
    <t>Diretrizes</t>
  </si>
  <si>
    <t>Políticas</t>
  </si>
  <si>
    <t>Prestação de contas</t>
  </si>
  <si>
    <t>1. Liderança e coordenação</t>
  </si>
  <si>
    <t>Gerenciamento do Programa</t>
  </si>
  <si>
    <t>Resumo das pontuações</t>
  </si>
  <si>
    <t>Estratégia Nacional e Plano Estratégico</t>
  </si>
  <si>
    <t>Grupo de trabalho técnico nacional (TWG) para AGYW/Prevenção da Juventude</t>
  </si>
  <si>
    <t>Planos Nacionais e Subnacionais</t>
  </si>
  <si>
    <t>2. Estratégia, Política e Regulamento</t>
  </si>
  <si>
    <t>Percentual de mulheres casadas ou parceiras de 15 a 49 anos que sofreram violência física ou sexual de um parceiro íntimo masculino nos últimos 12 meses</t>
  </si>
  <si>
    <t>Percentual de mulheres jovens sexualmente ativas de 15 a 24 anos que tiveram múltiplos parceiros sexuais.</t>
  </si>
  <si>
    <t>Porcentagem de homens sexualmente ativos de 15 a 49 anos que tiveram múltiplos parceiros sexuais.</t>
  </si>
  <si>
    <t>Conhece uma fonte formal de preservativos (jovens de 15 a 24 anos)</t>
  </si>
  <si>
    <t>Uso de preservativo com parceiros não regulares (mulheres jovens, 15-24)</t>
  </si>
  <si>
    <t>Uso de preservativo com parceiros não regulares (homens jovens, 15-24)</t>
  </si>
  <si>
    <t>Porcentagem de mulheres de 15 a 24 anos que relatam gravidez indesejada ou gravidez atual ou partos mais recentes (gravidez na adolescência)</t>
  </si>
  <si>
    <t>Percentagem de jovens que não têm emprego nem educação ou formação (NEET)</t>
  </si>
  <si>
    <t xml:space="preserve"> Porcentagem de distritos prioritários (áreas administrativas) com programas dedicados para mulheres jovens e parceiros masculinos (pacote completo)</t>
  </si>
  <si>
    <t>Porcentagem de meninas adolescentes e mulheres jovens em comunidades de alta incidência de HIV alcançadas com duas intervenções nos últimos três meses</t>
  </si>
  <si>
    <t>Conhece uma fonte formal de preservativos (jovens de 15 a 24 anos)</t>
  </si>
  <si>
    <t>Indicador(es) de acesso SRHR - a confirmar</t>
  </si>
  <si>
    <t>Indicador de PrEP - a confirmar</t>
  </si>
  <si>
    <t>Número de AGYW que receberam serviços relacionados à VG (por exemplo, encaminhamento para atendimento legal ou médico, por exemplo, PEP, atendimento pós-violência e serviços de apoio)</t>
  </si>
  <si>
    <t>Porcentagem de AGYW que alcançou iniciativas de "manter as meninas na escola" (incluindo subsídio à educação e outros)</t>
  </si>
  <si>
    <t>4. Etapa um: segmentação e planejamento</t>
  </si>
  <si>
    <t>5. Etapa Dois: Estimativa do tamanho da população por nível de incidência de HIV</t>
  </si>
  <si>
    <t>6. Terceiro Passo: Identifique os grupos "mais vulneráveis" ou "mais necessitados"</t>
  </si>
  <si>
    <t>7. Passo Quatro: Revise os elementos do programa disponíveis e sua cobertura</t>
  </si>
  <si>
    <t>8. Etapa Cinco: Desenvolver uma Estrutura de Resultados (Teoria da Mudança)</t>
  </si>
  <si>
    <t>9. Sexto Passo: Definir/Desenvolver Sistemas de Entrega</t>
  </si>
  <si>
    <t>10. Sétimo Passo: Definir Mecanismo de Gestão</t>
  </si>
  <si>
    <t>11. Oitavo Passo: Desenvolver Plano Operacional Orçado</t>
  </si>
  <si>
    <t>12. Passo Nove: Desenvolver o Plano de M&amp;A</t>
  </si>
  <si>
    <t>Diagnóstico de STI e integração de serviços</t>
  </si>
  <si>
    <t>Campanhas de prevenção nas escolas</t>
  </si>
  <si>
    <t>Educação sexual integral</t>
  </si>
  <si>
    <t>Mobilização da comunidade e geração de demanda</t>
  </si>
  <si>
    <t>Capacitação e incentivos econômicos</t>
  </si>
  <si>
    <t>Proteção social e construção de ativos sociais</t>
  </si>
  <si>
    <t>Manter as meninas na escola</t>
  </si>
  <si>
    <t>Pacote de Prevenção AGYW (Locais de Alta Incidência)</t>
  </si>
  <si>
    <t>Pacote de Prevenção AGYW (Locais de Incidência MUITO ALTA)</t>
  </si>
  <si>
    <t>Fluxo de dados</t>
  </si>
  <si>
    <t>Desenvolver/garantir plataformas de educação</t>
  </si>
  <si>
    <t>Desenvolver/garantir plataformas de saúde</t>
  </si>
  <si>
    <t>Desenvolver/garantir plataformas comunitárias</t>
  </si>
  <si>
    <t>Plataformas do setor de saúde (instalações, pontos de prestação de serviços)</t>
  </si>
  <si>
    <t>Plataformas de educação (escolas, universidades)</t>
  </si>
  <si>
    <t>Definir e priorizar pacotes de prevenção do HIV por categoria de incidência aplicável</t>
  </si>
  <si>
    <t>Incluir metas de cobertura programática</t>
  </si>
  <si>
    <t>Incluir atividades transversais e ações complementares</t>
  </si>
  <si>
    <t>Plataformas comunitárias (ONGs, OSCs)</t>
  </si>
  <si>
    <t>Sistemas de gestão nacionais e subnacionais</t>
  </si>
  <si>
    <t>Recursos disponíveis</t>
  </si>
  <si>
    <t>Plano operacional</t>
  </si>
  <si>
    <t>Pacote de Prevenção AGYW (Locais de Incidência EXTREMAMENTE ALTA)</t>
  </si>
  <si>
    <t>Avaliação de Risco/Perfil</t>
  </si>
  <si>
    <t>Pacotes de prevenção</t>
  </si>
  <si>
    <t>13. Resultados para a Prevenção AGYW</t>
  </si>
  <si>
    <t>14. Sustentabilidade</t>
  </si>
  <si>
    <t>Fatores de risco comportamentais</t>
  </si>
  <si>
    <t>Fatores de risco biológicos</t>
  </si>
  <si>
    <t>Fatores de risco estruturais</t>
  </si>
  <si>
    <t>AGYW PSE - configurações de alta incidência</t>
  </si>
  <si>
    <t>AGYW PSE - configurações de incidência muito alta</t>
  </si>
  <si>
    <t>AGYW PSE - configurações de incidência extrema</t>
  </si>
  <si>
    <t>Avaliação e desagregação demográficas</t>
  </si>
  <si>
    <t>○</t>
  </si>
  <si>
    <t>Financiamento</t>
  </si>
  <si>
    <t>Média</t>
  </si>
  <si>
    <t>Ótimo</t>
  </si>
  <si>
    <t>Presente</t>
  </si>
  <si>
    <t>Ausente</t>
  </si>
  <si>
    <t>Média para elemento</t>
  </si>
  <si>
    <t>Presente e funcionando bem</t>
  </si>
  <si>
    <t>Presente, mas não ideal</t>
  </si>
  <si>
    <t>N / D</t>
  </si>
  <si>
    <t>Critério</t>
  </si>
  <si>
    <t>Elemento</t>
  </si>
  <si>
    <t>Resultados e indicadores</t>
  </si>
  <si>
    <t>Meta atingida ou no caminho certo</t>
  </si>
  <si>
    <t>Sem alvo</t>
  </si>
  <si>
    <t>SRH</t>
  </si>
  <si>
    <t>Próximos passos</t>
  </si>
  <si>
    <t>Elemento que precisa ser tratado</t>
  </si>
  <si>
    <t>Motivo do baixo desempenho</t>
  </si>
  <si>
    <t>Bibliografia</t>
  </si>
  <si>
    <t>Acrônimos</t>
  </si>
  <si>
    <t>PF</t>
  </si>
  <si>
    <t>ONG</t>
  </si>
  <si>
    <t>Teoria da mudança</t>
  </si>
  <si>
    <t>Indicadores suplementares</t>
  </si>
  <si>
    <t/>
  </si>
  <si>
    <t>Comentários (se aplicável)</t>
  </si>
  <si>
    <t>Conclusão da folha</t>
  </si>
  <si>
    <t>Conclusão do PSAT</t>
  </si>
  <si>
    <t>Sustentabilidade Figura Única</t>
  </si>
  <si>
    <t>COVID 19</t>
  </si>
  <si>
    <t>Indicadores de sustentabilidade</t>
  </si>
  <si>
    <t>Mensagens contínuas e acesso seguro a modelos de prestação de serviços não baseados em instalações (por exemplo, baseados na comunidade, domiciliares, telessaúde) durante os picos de COVID-19 para evitar a interrupção do serviço</t>
  </si>
  <si>
    <t>Indicadores COVID-19 (e outras pandemias)</t>
  </si>
  <si>
    <t>Preservativos nacionais fortalecidos e programas de mudança comportamental relacionados</t>
  </si>
  <si>
    <t>Liderança e capacidade</t>
  </si>
  <si>
    <t>Plano/estratégia nacional de preservativos</t>
  </si>
  <si>
    <t xml:space="preserve"> Existe um Plano Nacional de Preservativos</t>
  </si>
  <si>
    <t>O Plano Nacional de Preservativos foi informado por uma análise de situação que inclui uma análise total do mercado</t>
  </si>
  <si>
    <t>O Plano Nacional de Preservativos inclui intervenções priorizadas para abordar as barreiras/restrições identificadas</t>
  </si>
  <si>
    <t>Plano Nacional de Preservativos citado em pedidos de financiamento (propostas, orçamentos) pelo governo ou parceiros de implementação</t>
  </si>
  <si>
    <t>Existe um plano operacional (plano de trabalho com cronogramas, responsabilidades identificadas e responsáveis) para o Plano Nacional de Preservativos</t>
  </si>
  <si>
    <t xml:space="preserve"> Existe visão ou plano para um mercado e programa de preservativos saudáveis e sustentáveis</t>
  </si>
  <si>
    <t>O departamento/agência principal tem o apoio de outras agências governamentais relevantes</t>
  </si>
  <si>
    <t>Existe um ponto focal reconhecido e dedicado para a programação de preservativos dentro do governo</t>
  </si>
  <si>
    <t>Coordenação geral</t>
  </si>
  <si>
    <t>Os membros participam regularmente das reuniões</t>
  </si>
  <si>
    <t>Políticas e regulamentação</t>
  </si>
  <si>
    <t>Garantia da Qualidade</t>
  </si>
  <si>
    <t>O governo aceita testes pré-embarque por meio de fabricantes certificados descritos nas políticas</t>
  </si>
  <si>
    <t>Os laboratórios nacionais são credenciados por um órgão internacional (Organização Mundial da Saúde, FHI360 ou outra entidade de inteligência reconhecida)</t>
  </si>
  <si>
    <t>Qualquer teste exigido no país ocorre com um cronograma previsível e não aumenta substancialmente os custos</t>
  </si>
  <si>
    <t>As políticas apoiam um ambiente propício para programas que atingem populações prioritárias, incluindo populações-chave, jovens e populações em risco</t>
  </si>
  <si>
    <t>Mensagens de mudança de comportamento do preservativo permitidas na mídia de massa e em áreas acessíveis a populações de alto risco, incluindo bares e escolas</t>
  </si>
  <si>
    <t>Nenhuma proibição de transporte de preservativos (por exemplo, para justificar a prisão de profissionais do sexo)</t>
  </si>
  <si>
    <t>Os direitos de importação são insignificantes / não contêm importações</t>
  </si>
  <si>
    <t>As marcas comerciais de preservativos são regulamentadas da mesma forma que as importadas por doadores, governo ou profissionais de marketing social</t>
  </si>
  <si>
    <t>O tempo de importação/desembaraço aduaneiro é curto (não proibitivo) e previsível</t>
  </si>
  <si>
    <t>Orientação</t>
  </si>
  <si>
    <t>Distribuição direcionada de preservativos gratuitos para populações prioritárias informadas por orientação (procedimentos operacionais padrão ou outros)</t>
  </si>
  <si>
    <t>As intervenções de criação de demanda são informadas por uma estratégia/orientação que inclui uma abordagem segmentada para populações prioritárias</t>
  </si>
  <si>
    <t>A integração de preservativos na Saúde Sexual Reprodutiva, outros programas de prevenção e tratamento são apoiados por orientações que descrevem como os departamentos podem atender melhor às necessidades completas dos usuários</t>
  </si>
  <si>
    <t>Análise do programa</t>
  </si>
  <si>
    <t>A disponibilidade de preservativos em estabelecimentos públicos e privados é avaliada pelo menos anualmente</t>
  </si>
  <si>
    <t>Apoio ao orçamento</t>
  </si>
  <si>
    <t xml:space="preserve"> O financiamento foi garantido para atender às necessidades de aquisição de preservativos para pelo menos os próximos 3 anos de necessidades de preservativos</t>
  </si>
  <si>
    <t>Dependência do mercado de subsídios</t>
  </si>
  <si>
    <t>As organizações de Marketing Social têm um caminho para atender de forma sustentável e equitativa as necessidades das populações-alvo</t>
  </si>
  <si>
    <t>Potencial de mercado e crescimento</t>
  </si>
  <si>
    <t xml:space="preserve"> O número de produtos/marcas/pontos de preço distintos no mercado é diversificado e crescente</t>
  </si>
  <si>
    <t>Crescimento do volume do mercado comercial aumentando</t>
  </si>
  <si>
    <t>Integração</t>
  </si>
  <si>
    <t>Demanda (foco nas populações prioritárias conforme identificado no plano nacional)</t>
  </si>
  <si>
    <t>A evidência impulsiona a mudança de comportamento/geração de demanda/intervenções de comunicação</t>
  </si>
  <si>
    <t>Estratégias de segmentação</t>
  </si>
  <si>
    <t>Existem estratégias de segmentação e:</t>
  </si>
  <si>
    <t>Impulsionar o desenho da intervenção e pode incluir uma segmentação por grupos demográficos, comportamentais (populações envolvidas em comportamentos de risco), psicográficos ou outros grupos populacionais</t>
  </si>
  <si>
    <t>Orientação de criação de demanda</t>
  </si>
  <si>
    <t>Existem orientações específicas para priorizar investimentos em intervenções que alcancem populações priorizadas:</t>
  </si>
  <si>
    <t>A existência de procedimentos operacionais padrão impulsiona a promoção, divulgação e distribuição de preservativos para os trabalhadores da linha de frente</t>
  </si>
  <si>
    <t>Existem estratégias / orientação / plano de comunicação</t>
  </si>
  <si>
    <t>Fornecer</t>
  </si>
  <si>
    <t>Quantificação do universo de necessidade</t>
  </si>
  <si>
    <t>A diferença entre necessidade, consumo e oferta é compreendida, analisada por população prioritária, e informa os planos nacionais</t>
  </si>
  <si>
    <t>Os esforços de quantificação mapeiam as fontes de financiamento e capturam o número de preservativos necessários para atender ao uso ou demanda existente, em vez das necessidades totais</t>
  </si>
  <si>
    <t>Qualidade de fornecimento</t>
  </si>
  <si>
    <t>Orientação de apoio à distribuição gratuita de preservativos</t>
  </si>
  <si>
    <t>Sistema de informações de gestão logística</t>
  </si>
  <si>
    <t>Acessibilidade percebida/disponibilidade de preservativos</t>
  </si>
  <si>
    <t>Os preservativos são percebidos como amplamente acessíveis e disponíveis pelas populações e subgrupos populacionais</t>
  </si>
  <si>
    <t>Indicadores-chave</t>
  </si>
  <si>
    <t>% de pessoas que usaram preservativo com parceiro não regular nos últimos 12 meses (homens; desagregado por idade)</t>
  </si>
  <si>
    <t>% de pessoas que usaram preservativo com parceiro não regular nos últimos 12 meses (mulheres; desagregado por idade)</t>
  </si>
  <si>
    <t>% de homens que usaram preservativo na última vez que fizeram sexo anal com um parceiro masculino não regular</t>
  </si>
  <si>
    <t>% de profissionais do sexo que usaram preservativo na última vez que fizeram sexo com um cliente</t>
  </si>
  <si>
    <t>% Uso de preservativo na última relação sexual remunerada (entre homens)</t>
  </si>
  <si>
    <t>Uso de preservativo durante sexo antes do casamento (entre homens e mulheres de 15 a 24 anos) daqueles que relatam sexo antes do casamento</t>
  </si>
  <si>
    <t xml:space="preserve"> Existe visão ou plano para um mercado e programa de preservativos saudáveis e sustentáveis</t>
  </si>
  <si>
    <t xml:space="preserve"> Orientação</t>
  </si>
  <si>
    <t>Demanda</t>
  </si>
  <si>
    <t>Plano plurianual de aquisição de preservativos (plano RHSC)</t>
  </si>
  <si>
    <t>% de usuários que relatam que os preservativos estão disponíveis 'quando e onde eu precisar'</t>
  </si>
  <si>
    <t>The Condom Program Pathway, Mann Global Health, 2017</t>
  </si>
  <si>
    <t>Populações-chave</t>
  </si>
  <si>
    <t>Nível de esforço</t>
  </si>
  <si>
    <t>M/F</t>
  </si>
  <si>
    <t>Ministério da Saúde</t>
  </si>
  <si>
    <t>Estrutura de M&amp;A</t>
  </si>
  <si>
    <t>Organizações não governamentais</t>
  </si>
  <si>
    <t>PP</t>
  </si>
  <si>
    <t>Populações prioritárias</t>
  </si>
  <si>
    <t>Profissional do sexo</t>
  </si>
  <si>
    <t xml:space="preserve"> SM</t>
  </si>
  <si>
    <t>Profissionais de marketing social</t>
  </si>
  <si>
    <t>SM</t>
  </si>
  <si>
    <t>Marketing social</t>
  </si>
  <si>
    <t>Análise total do mercado</t>
  </si>
  <si>
    <t>C-NET</t>
  </si>
  <si>
    <t>U/R</t>
  </si>
  <si>
    <t>Urbano Rural</t>
  </si>
  <si>
    <t>Imposto sobre o Valor Acrescentado</t>
  </si>
  <si>
    <t>O ambiente regulatório e tributário é claro, consistente e não proíbe a importação, distribuição e uso de preservativos de qualidade</t>
  </si>
  <si>
    <t>IVA não é aplicado em preservativos</t>
  </si>
  <si>
    <t>Liderança e Coordenação Governamentais</t>
  </si>
  <si>
    <t>Ambiente regulatório e tributário</t>
  </si>
  <si>
    <r>
      <rPr>
        <b/>
        <sz val="16"/>
        <color rgb="FF005E5C"/>
        <rFont val="Arial Narrow"/>
        <family val="2"/>
      </rPr>
      <t>O ponto focal do preservativo e o financiamento do pessoal relacionado para desempenhar as funções é suficiente e seguro</t>
    </r>
    <r>
      <rPr>
        <sz val="16"/>
        <color rgb="FF005E5C"/>
        <rFont val="Arial Narrow"/>
        <family val="2"/>
      </rPr>
      <t/>
    </r>
  </si>
  <si>
    <t>A programação de preservativos tem um departamento/agência líder claro com o mandato e a responsabilidade de liderar e coordenar</t>
  </si>
  <si>
    <t>O programa designou um ponto focal com nível suficiente de esforço dedicado às responsabilidades</t>
  </si>
  <si>
    <t>Plano plurianual de aquisição de preservativos (plano da Reproductive Health Supplies Coalition)</t>
  </si>
  <si>
    <t>Quais são as ferramentas de auto-avaliação da prevenção do HIV (PSAT)?</t>
  </si>
  <si>
    <t>Perguntas Frequentes</t>
  </si>
  <si>
    <t>Capacidade do governo para gerir uma abordagem total de mercado</t>
  </si>
  <si>
    <t>Plano de Monitoria e Avaliação</t>
  </si>
  <si>
    <t>O valor do mercado está a crescer</t>
  </si>
  <si>
    <t>Gestão do Programa</t>
  </si>
  <si>
    <t>O financiamento doméstico está disponível para apoiar a aquisição de pelo menos 20% dos preservativos para o sector público/distribuição gratuita</t>
  </si>
  <si>
    <t>Níveis de financiamento, necessidades e lacunas são compreendidos e partilhados entre o governo e com potenciais doadores</t>
  </si>
  <si>
    <t xml:space="preserve"> Existe um Sistema de Informação de Gestão Logística para rastrear preservativos do sector público</t>
  </si>
  <si>
    <t>Os sectores que participam do grupo técnico de trabalho de Preservativos demonstram capacidade de usar dados para informar decisões</t>
  </si>
  <si>
    <t>Recolha, análise, gestão e uso de dados</t>
  </si>
  <si>
    <t>O Plano Nacional de Preservativos inclui um Modelo Lógico/Teoria da Mudança/Estrutura de Resultados claros que liga as actividades aos resultados, resultados e objectivos</t>
  </si>
  <si>
    <t>O Plano Nacional de Preservativos identifica populações prioritárias e fornece justificativa para a sua selecção</t>
  </si>
  <si>
    <t>O Plano Nacional de Preservativos define barreiras/restrições ao uso de preservativos</t>
  </si>
  <si>
    <t>O Plano Nacional de Preservativos define objectivos comportamentais para populações prioritárias que levam em consideração a oferta, a demanda e a administração do programa</t>
  </si>
  <si>
    <t>O Plano Nacional de Preservativo é referenciado no Plano Nacional de HIV, na Estratégia de Prevenção ao HIV e/ou na Estratégia de Planeamento Familiar</t>
  </si>
  <si>
    <t>O Plano Nacional de Preservativos orienta as decisões de financiamento</t>
  </si>
  <si>
    <t>O plano operacional é actualizado regularmente (estadio das acções registadas, cronogramas ajustados)</t>
  </si>
  <si>
    <t>O governo entende o seu papel na condução de uma Abordagem Total de Mercado e reconhece a contribuição relativa de parceiros e sectores</t>
  </si>
  <si>
    <t>O governo tem a capacidade - incluindo os recursos humanos, experiência e ferramentas - relevantes para gerir uma abordagem intersectorial de apoio a uma Abordagem Total de Mercado</t>
  </si>
  <si>
    <t xml:space="preserve">O Plano Nacional de Preservativos inclui uma visão ou plano claro para um mercado sustentável de preservativos que abraça uma abordagem total de mercado </t>
  </si>
  <si>
    <t xml:space="preserve">O Plano Nacional de Preservativos inclui a visão de um mercado sustentável de preservativos, traçando um caminho para reduzir a dependência de subsídios externos por meio de uma Abordagem Total de Mercado </t>
  </si>
  <si>
    <t>As estimativas das necessidades de preservativos reflectem o uso actual e a contribuição de todos os sectores com base na CNET ou ferramenta similar</t>
  </si>
  <si>
    <t>Um plano, estratégia, esboço descrevendo uma Abordagem Total de MercadoTotal está em vigor e orientando as intervenções</t>
  </si>
  <si>
    <t>As intervenções se concentram em correcções sistêmicas que beneficiarão vários sectores e actores do mercado</t>
  </si>
  <si>
    <t>O programa é liderado por um ponto focal que tem uma compreensão clara e capacidade de geriruma abordagem total do mercado</t>
  </si>
  <si>
    <t>O programa é liderado por um ponto focal que pode efectivamente convocar actores parceiros relevantes do sector para coordenar o plano nacional</t>
  </si>
  <si>
    <t>O grupo de trabalho técnico de preservativos ou equivalente tem Termos de Referência que foram revistos/actualizados nos últimos 12 meses e se reúnem regularmente</t>
  </si>
  <si>
    <t>O grupo técnico de trabalho de preservativos inclui representantes do Conselho Nacional de SIDA e programas relevantes do Ministério da Saúde (Saúde Sexual Reprodutiva/Planeamento Familiar) e outros programas relevantes (ou seja, Ministério da Educação)</t>
  </si>
  <si>
    <t>O grupo técnico de trabalho  do preservativo inclui representantes do sector privado, organizações de marketing social, outras organizações da sociedade civil e vozes dos usuários</t>
  </si>
  <si>
    <t>Os implementadores alinham as suas actividades ao Plano Nacional de Preservativos e entendem como outros parceiros apoiam o Plano Nacional de Preservativos</t>
  </si>
  <si>
    <t>O estadio do item de acção rastreado e as actas da reunião incluem itens de acção vinculados às prioridades do Plano Nacional de Preservativos e o estadio é rastreado</t>
  </si>
  <si>
    <t>Existem padrões de qualidade de preservativos e são aplicados</t>
  </si>
  <si>
    <t>Os tempos e custos de teste não são citados como um obstaculo substancial para a cadeia de fornecimento de preservativos pelos sectores privado, público ou SM</t>
  </si>
  <si>
    <t>As políticas de distribuição e promoção de preservativos apoiam activa e explicitamente os direitos das populações-chave</t>
  </si>
  <si>
    <t>As políticas governamentais de regulamentação, garantia de qualidade e tributação criam um campo de actuação equilibrado para todos os sectores e não são excessivamente inibitórias (caros, excessivamente árduos de seguir)</t>
  </si>
  <si>
    <t>Em vigor orientação apropriada para apoiar os implementadores na execução da política</t>
  </si>
  <si>
    <t>As medidas de prevenção e controlo de infecção por COVID-19 são incorporadas a todas as estratégias, planos e directrizes de prevenção/preservativo para o HIV</t>
  </si>
  <si>
    <t>Existe um plano de monitoria e avaliação para o PNP</t>
  </si>
  <si>
    <t>O plano de Monitoria e Avaliação vincula explicitamente a metas, objectivos, prioridades e factores comportamentais identificados no Plano Nacional de Preservativos</t>
  </si>
  <si>
    <t>O plano de monitoria e avaliação inclui metas de uso de preservativos</t>
  </si>
  <si>
    <t>O plano de Monitoria e Avaliação inclui indicadores de Abordagem Total de Mercado, como rastreamento da distribuição de preservativos por sector (público, privado, organização não governamental); valor dos preservativos no sector privado; acesso em todos os tipos de saída)</t>
  </si>
  <si>
    <t>O plano de monitoria e avaliação inclui o rastreamento de factores comportamentais que influenciam o uso</t>
  </si>
  <si>
    <t>O plano de monitoria e avaliação é actualizado regularmente e distribuído aos principais parceiros (grupo técnico de trabalho de preservativos, etc.)</t>
  </si>
  <si>
    <t>Os dados sobre as percepções dos usuários sobre a disponibilidade de preservativos são recolhidos pelo menos a cada 3 anos</t>
  </si>
  <si>
    <t>Os dados são recolhidos, disponibilizados, analisados e usados para informar a tomada de decisão</t>
  </si>
  <si>
    <t>O ponto focal acompanha activamente a implementação do plano de monitoria e avaliação</t>
  </si>
  <si>
    <t>Organizações não governamentais, mercados sociais, sectores público e comercial geram e partilham dados de mercado com o grupo técnico de trabalho  de preservativos</t>
  </si>
  <si>
    <t>Foram recolhidos dados representativos sobre o uso de preservativos para populações prioritárias nos últimos 3 anos</t>
  </si>
  <si>
    <t>Factores comportamentais que influenciam o uso do preservativo em populações prioritárias foram recolhidos nos últimos dois anos</t>
  </si>
  <si>
    <t xml:space="preserve"> A distribuição de preservativos por sector é rastreada (estimada) e relatada pelo menos duas vezes por ano</t>
  </si>
  <si>
    <t>A recolha e análise de rotina de dados de mercado existentes informam as decisões supervisionadas pelo grupo técnico de trabalho do preservativo</t>
  </si>
  <si>
    <t>Organizações não governamentais, profissionais de marketing social, sectores público e comercial geram e partilham dados de mercado com o grupo técnico de trabalho  de preservativos</t>
  </si>
  <si>
    <t>A dependência relativa de todo o mercado de preservativos em subsídios externos (doadores) não é significativa, está em diminuição ou existe um plano para diminuir a dependência</t>
  </si>
  <si>
    <t>Dados comportamentais usados para informar as actividades de criação de demanda</t>
  </si>
  <si>
    <t>Factores de distribuição numa abordagem de mercado total</t>
  </si>
  <si>
    <t>A orientação descreve como a promoção e distribuição de preservativos podem/devem ser integradas ao Planeamento Familiar, tratamento do HIV, outras formas de prevenção e intervenções direccionadas à População-Chave e Meninas Adolescentes e Mulheres Jovens</t>
  </si>
  <si>
    <t>Existem Procedimentos Operacionais Padrão (ou equivalentes) que apoiam provedores / Agentes Comunitários de Saúde / Educadores de pares de programas de Saúde Sexual e Reprodutiva / Planeamento Familiar / Tratamento de HIV / outros programas de prevenção (Adolescentes e Mulheres Jovens, População Chave, Profilaxia Pré-exposição, etc.) para incorporar mensagens de programação de preservativos e distribuição nas suas intervenções</t>
  </si>
  <si>
    <t>Estão em vigor programas para incentivar e rastrear a aceitação da vacina COVID-19 entre os usuários de preservativos</t>
  </si>
  <si>
    <t>Intervenções direccionadas a públicos divididos em grupos menores com necessidades, preferências e características semelhantes</t>
  </si>
  <si>
    <t>As necessidades totais de preservativos no país foram quantificadas e analisadas em relação ao uso de preservativos existente usando o Programa das Nações Unidas sobre HIV/AIDS ONUSIDA Necessidades de Preservativos e Ferramenta de Estimativa de Requisitos de Recursos C-NET:</t>
  </si>
  <si>
    <t>A aquisição de fornecimento de preservativos é confiável e adequada para atender ao consumo actual, com uma margem modesta em cima desse consumo para dar conta do crescimento da demanda</t>
  </si>
  <si>
    <t>Um plano/estratégia coordenada de fornecimento de preservativos contribui para a contribuição dos sectores público, Marketing Social e Comercial, e as vantagens relativas de cada um para atingir as populações-alvo</t>
  </si>
  <si>
    <t>A aquisição é conduzida por um plano de aquisição plurianual com quantificação incorporando a oferta por Marketing Social e sectores comerciais, e factores de consumo e uso projectado usando a Ferramenta de Estimativa de Necessidades de Preservativos e Requisito de Recursos da ONUSIDA (Ferramenta C-NET)</t>
  </si>
  <si>
    <t>O estoque de meses que suporta a distribuição gratuita/pública em armazéns é de pelo menos 6 meses de fornecimento calculado necessário e as rupturas de stock não são um desafio a nível nacional, regional ou sub-regional:</t>
  </si>
  <si>
    <t xml:space="preserve"> A falta de stock a nível nacional, regional ou de instalações, ou para parceiros de implementação (Organizações Comunitárias, etc.) não é um desafio</t>
  </si>
  <si>
    <t xml:space="preserve"> Preservativos vencidos a nível central ou provincial não são um desafio</t>
  </si>
  <si>
    <t>O programa nacional adoptou orientações para apoiar a distribuição e promoção direccionadas a populações prioritárias</t>
  </si>
  <si>
    <t>Os Procedimentos Operacionais Padrão apoiam os provedores e trabalhadores de extensão, descrevendo como integrar o aconselhamento com a distribuição, levando em consideração os preservativos para Planeamento Familiar e frequência sexual e comportamentos de risco</t>
  </si>
  <si>
    <t>Existência de sistema de informação de gestão logística com preservativos integrado em sistemas nacionais de SIL</t>
  </si>
  <si>
    <t>Exposição da população em risco a actividades de criação de demanda/intervenções comportamentais</t>
  </si>
  <si>
    <t>% de usuários que relatam que os preservativos estão disponíveis quando e onde eu preciso deles</t>
  </si>
  <si>
    <t>Número total de preservativos distribuídos durante o período do relatório, desagregado por sector</t>
  </si>
  <si>
    <t>Número de locais do sector público que relataram stock de preservativos nos últimos 12 meses</t>
  </si>
  <si>
    <t>Cobertura: % de pontos de venda apropriados (ou seja, pontos de entrega em todos os sectores) que transportam preservativos</t>
  </si>
  <si>
    <t>Uso equitativo de preservativos: não mais de 10% de diferença entre a percentagem da população nos dois quintis mais ricos que relatam usar preservativos e aqueles nos dois quintis mais pobres</t>
  </si>
  <si>
    <t>Meta não atingida ou não no caminho certo</t>
  </si>
  <si>
    <t>Fornecimento</t>
  </si>
  <si>
    <t xml:space="preserve">Capacidade do governo para gerir uma Abordagem Total de Mercado </t>
  </si>
  <si>
    <t>Plano de Monitoramento e Avaliação</t>
  </si>
  <si>
    <t>Factores de distribuição numa Abordagem Total de Mercado</t>
  </si>
  <si>
    <t xml:space="preserve"> A Total Market Approach. PSI/UNFPA Joint Studies on the Total Market for Male Condoms in Six African Countries: Botswana, Pallin, S.C., D. Meekers, O. Lupu, K. Longfield, 2013</t>
  </si>
  <si>
    <t>A Total Market Approach. PSI/UNFPA Joint Studies on the Total Market for Male Condoms in 6 African Countries: Uganda, Pallin, S.C., D. Meekers, O. Lupu, K. Longfield., 2013</t>
  </si>
  <si>
    <t>A Total Market Approach. PSI/UNFPA Joint Studies on the Total Market for Male Condoms in Six African Countries: South Africa, Pallin, S.C., D. Meekers, O. Lupu, K. Longfield., 2013</t>
  </si>
  <si>
    <t>A Total Market Approach. PSI/UNFPA Joint Studies on the Total Market for Male Condoms in Six African Countries: Swaziland, Pallin, S.C., D. Meekers, O. Lupu, K. Longfield., 2013</t>
  </si>
  <si>
    <t>Challenges and Recommendations for reaching Fast-Track targets for condom use, UNAIDS, 2019</t>
  </si>
  <si>
    <t>Comprehensive Condom Programming: A guide to resource mobilization and country programming, UNFPA, 2010</t>
  </si>
  <si>
    <t>Comprehensive Condom Programming: A guide for resource mobilization and country programming, UNFPA, 2010</t>
  </si>
  <si>
    <t>Condom and lubricant programming in high HIV prevalence countries, UNAIDS, 2014</t>
  </si>
  <si>
    <t>Condom Market Landscaping Case Study: Botswana, Mann Global Health, 2017</t>
  </si>
  <si>
    <t>Condom Market Landscaping Case Study: Kenya, Mann Global Health, 2017</t>
  </si>
  <si>
    <t>Condom Market Landscaping Case Study: Tanzania, Mann Global Health, 2017</t>
  </si>
  <si>
    <t>Condom Market Landscaping Case Study: Zambia, Mann Global Health, 2017</t>
  </si>
  <si>
    <t>Condom Market Landscaping Case Study: Zimbabwe, Mann Global Health, 2017</t>
  </si>
  <si>
    <t>Condom Needs and Resource Requirement  Estimation Tool, UNFPA 2019</t>
  </si>
  <si>
    <t>Donor Trends Condom Landscape Analysis, Mann Global Health, 2019</t>
  </si>
  <si>
    <t>Handbook for Research on the Family Planning Market. Volume 1: Using Data to Inform a Total Market Approach to Family Planning. Chapel Hill, NC: MEASURE Evaluation, University of North Carolina, Meekers, Dominique, Sarah C. Haynes, and Kathryn Kampa, 2016</t>
  </si>
  <si>
    <t>Handbook for Research on the Family Planning Market. Volume 2: Tools and Resources for an In-Depth Analysis of the Family Planning Market. Chapel Hill, NC: MEASURE Evaluation, University of North Carolina, Meekers, Dominique, Sarah C. Haynes, and Kathryn Kampa, 2016</t>
  </si>
  <si>
    <t>Handbook for Research on the Family Planning Market: Using Data to Inform a Total Market Approach.  Presented at the meeting of the USAID/UNFPA TMA Working Group, D. Meekers, Washington DC, July 26, 2016</t>
  </si>
  <si>
    <t>Joint United Nations Programme on HIV/AIDS. (2020). Maintaining and prioritizing HIV prevention services in the time of COVID-19</t>
  </si>
  <si>
    <t>Joint United Nations Programme on HIV/AIDS. (2020). Condoms and lubricants in the time of COVID-19. Sustaining supplies and people-centred approaches to meet the need in low- and middle-income countries</t>
  </si>
  <si>
    <t>Joint United Nations Programme on HIV/AIDS. (2020). UNAIDS highlights six critical actions to put gender equality at the centre of COVID-19 responses</t>
  </si>
  <si>
    <t>Joint United Nations Programme on HIV/AIDS. (2020). Strategic Considerations for Mitigating the Impact of COVID-19 on Key-Population-Focused HIV Programs</t>
  </si>
  <si>
    <t>Joint United Nations Programme on HIV/AIDS. (2020). Preventing HIV and other STIs among women and girls using contraceptive services in contexts with high HIV incidence</t>
  </si>
  <si>
    <t>Joint United Nations Programme on HIV/AIDS. (2021). Going Online: A Budgeting and Programming Aid for Virtual HIV Interventions</t>
  </si>
  <si>
    <t>Market Development Approaches Working Group: Market Segmentation Primer, USAID, 2009</t>
  </si>
  <si>
    <t>Planning Guide for a Total Market Approach to Increase Access to Family Planning. Module 1: Landscape Assessment. Seattle, WA: PATH and Washington, DC: The Population Council, Evidence Project, Brady C, Weeden L, Hutchings J., Parks, J, 2016</t>
  </si>
  <si>
    <t>Planning Guide for a Total Market Approach to Increase Access to Family Planning. Planning Toolkit. Seattle, WA: PATH and Washington, DC: The Population Council, Evidence Project, Brady C, Weeden L, Hutchings J., Parks, J, 2016</t>
  </si>
  <si>
    <t>Rapid assessment checklist: Analysis of plans &amp; systems for delivering effective HIV prevention, UNSAIDS, 2018</t>
  </si>
  <si>
    <t>Rapid Needs Assessment Tool for Condom Programming, UNFPA, 2003</t>
  </si>
  <si>
    <t>Reinvigorating Condoms as an HIV Prevention Tool. USAID, Jafa, K. et al., 2012</t>
  </si>
  <si>
    <t>Resources supporting the UNFPA 20 by 20 meeting, Bangkok (2018), unpublished</t>
  </si>
  <si>
    <t>The Condom Push, UNAIDS &amp; UNFPA, 2015</t>
  </si>
  <si>
    <t>The role of social marketing organizations in strengthening the commercial sector: case studies for male condoms in Myanmar and Vietnam. Cases in Public Health Communication &amp; Marketing, Longfield K, Ayers J, Han WH, Neukom J, Lupu O, Walker D.  2014;8(suppl 1):S42-S63</t>
  </si>
  <si>
    <t>Total Market Approach Stewardship Capacity Assessment Report, Reproductive Health Supplies Coalition, 2015</t>
  </si>
  <si>
    <t>Total Market Initiatives for Reproductive Health. Bethesda, MD: Strengthening Health Outcomes through the Private Sector Project, Abt Associates, Barnes, Jeffrey, Janet Vail, and Dawn Crosby, 2012</t>
  </si>
  <si>
    <t>Towards the standardization of Total Market Approach indicators for male condoms. Cases in Public Health Communication &amp; Marketing, Pallin SC, Meekers D, 2014;8(suppl 1):S86-S103</t>
  </si>
  <si>
    <t xml:space="preserve">Using Total Market Approaches in Condom Programs. Bethesda, MD: Strengthening Health Outcomes through the Private Sector Project, Abt Associates. Barnes, J.F. Armand, S. Callahan, and C. Revuz, 2015 </t>
  </si>
  <si>
    <t>Zimbabwe Mass drug administration Strategy: Full Analysis, unpublished</t>
  </si>
  <si>
    <t>Trabalhadora do sexo</t>
  </si>
  <si>
    <t>PC</t>
  </si>
  <si>
    <t>NE</t>
  </si>
  <si>
    <t>SIL</t>
  </si>
  <si>
    <t>Masculino/Feminino</t>
  </si>
  <si>
    <t>HSM</t>
  </si>
  <si>
    <t>MISAU</t>
  </si>
  <si>
    <t>PS</t>
  </si>
  <si>
    <t>MS</t>
  </si>
  <si>
    <t>TdM</t>
  </si>
  <si>
    <t>ATM</t>
  </si>
  <si>
    <t>Ferramenta de Estimativa de Necessidades e Recursos de Preservativos da ONUSIDA</t>
  </si>
  <si>
    <t>IVA</t>
  </si>
  <si>
    <t>GTT</t>
  </si>
  <si>
    <t xml:space="preserve">Grupo de trabalho/Grupo técnico de trabalho </t>
  </si>
  <si>
    <t>Acções propostas (por exemplo, suporte necessário ou acções correctivas)</t>
  </si>
  <si>
    <t>Planeamento familiar</t>
  </si>
  <si>
    <t xml:space="preserve">Bens de rápido consumo </t>
  </si>
  <si>
    <t>BRC</t>
  </si>
  <si>
    <t>TSF</t>
  </si>
  <si>
    <t>Sistemas de informação de gestão logística</t>
  </si>
  <si>
    <t>Homens que fazem sexo com homens</t>
  </si>
  <si>
    <t>Mercado de preservativos sustentável/mercado sustentável</t>
  </si>
  <si>
    <t>Saúde sexual reprodutiva</t>
  </si>
  <si>
    <t>Uso equitativo de preservativos</t>
  </si>
  <si>
    <t>As atividades de promoção e distribuição de preservativos são integradas a outros programas de prevenção do HIV, planejamento familiar e saúde sexual e reprodutiva</t>
  </si>
  <si>
    <t>Como preencher a PSAT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</si>
</sst>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5" x14ac:knownFonts="1">
    <font>
      <sz val="11"/>
      <color theme="1"/>
      <name val="Calibri"/>
      <family val="2"/>
      <scheme val="minor"/>
    </font>
    <font>
      <sz val="9"/>
      <color theme="1"/>
      <name val="Arial"/>
      <family val="2"/>
    </font>
    <font>
      <sz val="9"/>
      <color theme="1"/>
      <name val="Arial"/>
      <family val="2"/>
    </font>
    <font>
      <sz val="9"/>
      <color theme="1"/>
      <name val="Arial"/>
      <family val="2"/>
    </font>
    <font>
      <sz val="11"/>
      <color theme="1"/>
      <name val="Calibri"/>
      <family val="2"/>
      <scheme val="minor"/>
    </font>
    <font>
      <sz val="9"/>
      <color theme="1"/>
      <name val="Arial"/>
      <family val="2"/>
    </font>
    <font>
      <sz val="9"/>
      <name val="Arial"/>
      <family val="2"/>
    </font>
    <font>
      <sz val="9"/>
      <color theme="9" tint="-0.249977111117893"/>
      <name val="Arial"/>
      <family val="2"/>
    </font>
    <font>
      <sz val="9"/>
      <color theme="0"/>
      <name val="Arial"/>
      <family val="2"/>
    </font>
    <font>
      <sz val="11"/>
      <color theme="1"/>
      <name val="Arial Narrow"/>
      <family val="2"/>
    </font>
    <font>
      <sz val="10"/>
      <name val="Arial"/>
      <family val="2"/>
    </font>
    <font>
      <b/>
      <sz val="18"/>
      <color theme="9" tint="-0.249977111117893"/>
      <name val="Arial"/>
      <family val="2"/>
    </font>
    <font>
      <b/>
      <sz val="24"/>
      <name val="Arial"/>
      <family val="2"/>
    </font>
    <font>
      <sz val="48"/>
      <color theme="1"/>
      <name val="Calibri"/>
      <family val="2"/>
      <scheme val="minor"/>
    </font>
    <font>
      <sz val="9"/>
      <color indexed="81"/>
      <name val="Tahoma"/>
      <family val="2"/>
    </font>
    <font>
      <b/>
      <sz val="9"/>
      <color indexed="81"/>
      <name val="Tahoma"/>
      <family val="2"/>
    </font>
    <font>
      <i/>
      <sz val="9"/>
      <color indexed="81"/>
      <name val="Tahoma"/>
      <family val="2"/>
    </font>
    <font>
      <b/>
      <u/>
      <sz val="10"/>
      <name val="Arial"/>
      <family val="2"/>
    </font>
    <font>
      <b/>
      <i/>
      <sz val="10"/>
      <name val="Arial"/>
      <family val="2"/>
    </font>
    <font>
      <b/>
      <i/>
      <u/>
      <sz val="10"/>
      <name val="Arial"/>
      <family val="2"/>
    </font>
    <font>
      <sz val="12"/>
      <color theme="0" tint="-4.9989318521683403E-2"/>
      <name val="Arial Narrow"/>
      <family val="2"/>
    </font>
    <font>
      <sz val="12"/>
      <name val="Arial Narrow"/>
      <family val="2"/>
    </font>
    <font>
      <sz val="12"/>
      <color theme="1"/>
      <name val="Arial Narrow"/>
      <family val="2"/>
    </font>
    <font>
      <sz val="9"/>
      <color theme="0" tint="-4.9989318521683403E-2"/>
      <name val="Arial"/>
      <family val="2"/>
    </font>
    <font>
      <b/>
      <sz val="72"/>
      <name val="Arial Narrow"/>
      <family val="2"/>
    </font>
    <font>
      <b/>
      <sz val="16"/>
      <name val="Arial Narrow"/>
      <family val="2"/>
    </font>
    <font>
      <sz val="16"/>
      <color theme="3" tint="-0.249977111117893"/>
      <name val="Arial Narrow"/>
      <family val="2"/>
    </font>
    <font>
      <b/>
      <sz val="26"/>
      <color theme="0"/>
      <name val="Arial Narrow"/>
      <family val="2"/>
    </font>
    <font>
      <sz val="16"/>
      <color theme="9" tint="-0.499984740745262"/>
      <name val="Arial"/>
      <family val="2"/>
    </font>
    <font>
      <b/>
      <sz val="18"/>
      <color theme="9" tint="-0.499984740745262"/>
      <name val="Arial Narrow"/>
      <family val="2"/>
    </font>
    <font>
      <b/>
      <sz val="22"/>
      <color theme="9"/>
      <name val="Arial Narrow"/>
      <family val="2"/>
    </font>
    <font>
      <b/>
      <sz val="16"/>
      <color theme="9" tint="-0.499984740745262"/>
      <name val="Arial Narrow"/>
      <family val="2"/>
    </font>
    <font>
      <sz val="18"/>
      <color theme="0" tint="-4.9989318521683403E-2"/>
      <name val="Arial Narrow"/>
      <family val="2"/>
    </font>
    <font>
      <sz val="18"/>
      <name val="Arial Narrow"/>
      <family val="2"/>
    </font>
    <font>
      <sz val="16"/>
      <name val="Arial Narrow"/>
      <family val="2"/>
    </font>
    <font>
      <sz val="16"/>
      <color theme="0" tint="-4.9989318521683403E-2"/>
      <name val="Arial Narrow"/>
      <family val="2"/>
    </font>
    <font>
      <b/>
      <sz val="22"/>
      <color theme="1" tint="0.249977111117893"/>
      <name val="Arial Narrow"/>
      <family val="2"/>
    </font>
    <font>
      <b/>
      <sz val="12"/>
      <name val="Arial Narrow"/>
      <family val="2"/>
    </font>
    <font>
      <b/>
      <sz val="28"/>
      <name val="Arial Narrow"/>
      <family val="2"/>
    </font>
    <font>
      <b/>
      <sz val="48"/>
      <color theme="9" tint="-0.499984740745262"/>
      <name val="Arial Narrow"/>
      <family val="2"/>
    </font>
    <font>
      <sz val="48"/>
      <name val="Arial Narrow"/>
      <family val="2"/>
    </font>
    <font>
      <b/>
      <sz val="18"/>
      <color theme="4"/>
      <name val="Arial Narrow"/>
      <family val="2"/>
    </font>
    <font>
      <sz val="12"/>
      <color theme="9"/>
      <name val="Arial Narrow"/>
      <family val="2"/>
    </font>
    <font>
      <sz val="12"/>
      <color theme="0" tint="-4.9989318521683403E-2"/>
      <name val="Calibri Light"/>
      <family val="2"/>
    </font>
    <font>
      <sz val="12"/>
      <color theme="9"/>
      <name val="Calibri Light"/>
      <family val="2"/>
    </font>
    <font>
      <sz val="12"/>
      <name val="Calibri Light"/>
      <family val="2"/>
    </font>
    <font>
      <sz val="16"/>
      <color rgb="FFFF0000"/>
      <name val="Arial Narrow"/>
      <family val="2"/>
    </font>
    <font>
      <b/>
      <i/>
      <sz val="16"/>
      <color theme="9" tint="-0.499984740745262"/>
      <name val="Arial"/>
      <family val="2"/>
    </font>
    <font>
      <sz val="18"/>
      <color theme="9"/>
      <name val="Arial Narrow"/>
      <family val="2"/>
    </font>
    <font>
      <b/>
      <sz val="18"/>
      <color theme="9" tint="-0.249977111117893"/>
      <name val="Arial Narrow"/>
      <family val="2"/>
    </font>
    <font>
      <sz val="12"/>
      <color rgb="FF000000"/>
      <name val="Arial Narrow"/>
      <family val="2"/>
    </font>
    <font>
      <sz val="12"/>
      <color rgb="FFFF0000"/>
      <name val="Arial Narrow"/>
      <family val="2"/>
    </font>
    <font>
      <sz val="9"/>
      <color rgb="FFFF0000"/>
      <name val="Arial"/>
      <family val="2"/>
    </font>
    <font>
      <b/>
      <sz val="14"/>
      <color rgb="FF404040"/>
      <name val="Arial Narrow"/>
      <family val="2"/>
    </font>
    <font>
      <b/>
      <sz val="16"/>
      <color rgb="FF404040"/>
      <name val="Arial Narrow"/>
      <family val="2"/>
    </font>
    <font>
      <b/>
      <sz val="28"/>
      <color theme="1"/>
      <name val="Arial Narrow"/>
      <family val="2"/>
    </font>
    <font>
      <b/>
      <sz val="16"/>
      <color rgb="FFFF0000"/>
      <name val="Arial Narrow"/>
      <family val="2"/>
    </font>
    <font>
      <sz val="11"/>
      <name val="Arial Narrow"/>
      <family val="2"/>
    </font>
    <font>
      <sz val="12"/>
      <color rgb="FFFF0000"/>
      <name val="Arial Nova Cond"/>
      <family val="2"/>
    </font>
    <font>
      <sz val="18"/>
      <color rgb="FFFF0000"/>
      <name val="Arial Narrow"/>
      <family val="2"/>
    </font>
    <font>
      <sz val="12"/>
      <color theme="4"/>
      <name val="Arial Narrow"/>
      <family val="2"/>
    </font>
    <font>
      <sz val="12"/>
      <color theme="4"/>
      <name val="Arial Nova Cond"/>
      <family val="2"/>
    </font>
    <font>
      <sz val="9"/>
      <color theme="4"/>
      <name val="Arial"/>
      <family val="2"/>
    </font>
    <font>
      <sz val="12"/>
      <color theme="4"/>
      <name val="Calibri Light"/>
      <family val="2"/>
    </font>
    <font>
      <sz val="12"/>
      <name val="Arial Nova Cond"/>
      <family val="2"/>
    </font>
    <font>
      <sz val="9"/>
      <name val="Calibri Light"/>
      <family val="2"/>
    </font>
    <font>
      <sz val="11"/>
      <name val="Calibri"/>
      <family val="2"/>
      <scheme val="minor"/>
    </font>
    <font>
      <b/>
      <sz val="14"/>
      <color theme="1"/>
      <name val="Calibri"/>
      <family val="2"/>
      <scheme val="minor"/>
    </font>
    <font>
      <b/>
      <sz val="26"/>
      <color theme="3" tint="-0.249977111117893"/>
      <name val="Arial Narrow"/>
      <family val="2"/>
    </font>
    <font>
      <sz val="12"/>
      <color theme="3" tint="-0.249977111117893"/>
      <name val="Arial Narrow"/>
      <family val="2"/>
    </font>
    <font>
      <sz val="10"/>
      <color theme="3" tint="-0.249977111117893"/>
      <name val="Arial Narrow"/>
      <family val="2"/>
    </font>
    <font>
      <sz val="16"/>
      <color theme="3" tint="-0.249977111117893"/>
      <name val="Calibri Light"/>
      <family val="2"/>
    </font>
    <font>
      <b/>
      <sz val="22"/>
      <color theme="0"/>
      <name val="Arial Narrow"/>
      <family val="2"/>
    </font>
    <font>
      <b/>
      <sz val="16"/>
      <color theme="0"/>
      <name val="Arial Narrow"/>
      <family val="2"/>
    </font>
    <font>
      <b/>
      <sz val="16"/>
      <color rgb="FF005E5C"/>
      <name val="Arial Narrow"/>
      <family val="2"/>
    </font>
    <font>
      <sz val="16"/>
      <color theme="1"/>
      <name val="Arial Narrow"/>
      <family val="2"/>
    </font>
    <font>
      <sz val="16"/>
      <color theme="3" tint="0.34998626667073579"/>
      <name val="Arial Narrow"/>
      <family val="2"/>
    </font>
    <font>
      <sz val="16"/>
      <color rgb="FF005E5C"/>
      <name val="Arial Narrow"/>
      <family val="2"/>
    </font>
    <font>
      <b/>
      <sz val="18"/>
      <color rgb="FF0B554D"/>
      <name val="Arial Narrow"/>
      <family val="2"/>
    </font>
    <font>
      <b/>
      <sz val="16"/>
      <color theme="9" tint="-0.499984740745262"/>
      <name val="Arial"/>
      <family val="2"/>
    </font>
    <font>
      <sz val="16"/>
      <color rgb="FF5F6163"/>
      <name val="Arial Narrow"/>
      <family val="2"/>
    </font>
    <font>
      <b/>
      <sz val="16"/>
      <color rgb="FF0B554D"/>
      <name val="Arial Narrow"/>
      <family val="2"/>
    </font>
    <font>
      <sz val="11"/>
      <name val="Arial"/>
      <family val="2"/>
    </font>
    <font>
      <b/>
      <sz val="28"/>
      <color theme="0"/>
      <name val="Arial Narrow"/>
      <family val="2"/>
    </font>
    <font>
      <sz val="10"/>
      <color theme="1"/>
      <name val="Arial Narrow"/>
      <family val="2"/>
    </font>
    <font>
      <b/>
      <sz val="11"/>
      <color theme="1"/>
      <name val="Arial Narrow"/>
      <family val="2"/>
    </font>
    <font>
      <b/>
      <sz val="72"/>
      <color theme="1" tint="0.249977111117893"/>
      <name val="Arial Narrow"/>
      <family val="2"/>
    </font>
    <font>
      <b/>
      <sz val="72"/>
      <color theme="9" tint="-0.499984740745262"/>
      <name val="Arial Narrow"/>
      <family val="2"/>
    </font>
    <font>
      <sz val="11"/>
      <color theme="9" tint="-0.499984740745262"/>
      <name val="Arial"/>
      <family val="2"/>
    </font>
    <font>
      <b/>
      <sz val="16"/>
      <color theme="3" tint="-0.249977111117893"/>
      <name val="Arial Narrow"/>
      <family val="2"/>
    </font>
    <font>
      <sz val="17"/>
      <color theme="3" tint="-0.249977111117893"/>
      <name val="Arial Narrow"/>
      <family val="2"/>
    </font>
    <font>
      <b/>
      <sz val="11"/>
      <color theme="9" tint="-0.499984740745262"/>
      <name val="Arial"/>
      <family val="2"/>
    </font>
    <font>
      <b/>
      <i/>
      <sz val="16"/>
      <color theme="3" tint="-0.249977111117893"/>
      <name val="Arial"/>
      <family val="2"/>
    </font>
    <font>
      <b/>
      <sz val="18"/>
      <color theme="7" tint="-0.249977111117893"/>
      <name val="Arial Narrow"/>
      <family val="2"/>
    </font>
    <font>
      <b/>
      <sz val="26"/>
      <name val="Arial Narrow"/>
      <family val="2"/>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9" tint="-0.249977111117893"/>
        <bgColor indexed="64"/>
      </patternFill>
    </fill>
    <fill>
      <patternFill patternType="solid">
        <fgColor theme="2" tint="0.79998168889431442"/>
        <bgColor indexed="64"/>
      </patternFill>
    </fill>
    <fill>
      <patternFill patternType="solid">
        <fgColor rgb="FF005E5C"/>
        <bgColor indexed="64"/>
      </patternFill>
    </fill>
    <fill>
      <patternFill patternType="solid">
        <fgColor theme="0"/>
        <bgColor theme="0"/>
      </patternFill>
    </fill>
    <fill>
      <patternFill patternType="solid">
        <fgColor rgb="FFFFFFFF"/>
        <bgColor rgb="FFFFFFFF"/>
      </patternFill>
    </fill>
    <fill>
      <patternFill patternType="solid">
        <fgColor theme="5" tint="0.79998168889431442"/>
        <bgColor indexed="64"/>
      </patternFill>
    </fill>
    <fill>
      <patternFill patternType="solid">
        <fgColor theme="0"/>
        <bgColor rgb="FFFFFF00"/>
      </patternFill>
    </fill>
  </fills>
  <borders count="90">
    <border>
      <left/>
      <right/>
      <top/>
      <bottom/>
      <diagonal/>
    </border>
    <border>
      <left/>
      <right/>
      <top style="medium">
        <color theme="9"/>
      </top>
      <bottom/>
      <diagonal/>
    </border>
    <border>
      <left/>
      <right/>
      <top style="thick">
        <color theme="0"/>
      </top>
      <bottom style="medium">
        <color theme="9"/>
      </bottom>
      <diagonal/>
    </border>
    <border>
      <left/>
      <right/>
      <top style="thin">
        <color theme="2"/>
      </top>
      <bottom style="medium">
        <color theme="9"/>
      </bottom>
      <diagonal/>
    </border>
    <border>
      <left/>
      <right/>
      <top/>
      <bottom style="medium">
        <color theme="9"/>
      </bottom>
      <diagonal/>
    </border>
    <border>
      <left style="thick">
        <color theme="0"/>
      </left>
      <right style="thick">
        <color theme="0"/>
      </right>
      <top style="thick">
        <color theme="0"/>
      </top>
      <bottom style="thick">
        <color theme="0"/>
      </bottom>
      <diagonal/>
    </border>
    <border>
      <left/>
      <right/>
      <top style="thin">
        <color theme="2"/>
      </top>
      <bottom style="thin">
        <color theme="2"/>
      </bottom>
      <diagonal/>
    </border>
    <border>
      <left/>
      <right/>
      <top style="medium">
        <color theme="2"/>
      </top>
      <bottom style="thin">
        <color theme="2"/>
      </bottom>
      <diagonal/>
    </border>
    <border>
      <left/>
      <right/>
      <top style="medium">
        <color theme="2"/>
      </top>
      <bottom/>
      <diagonal/>
    </border>
    <border>
      <left/>
      <right/>
      <top style="medium">
        <color theme="2"/>
      </top>
      <bottom style="medium">
        <color theme="2"/>
      </bottom>
      <diagonal/>
    </border>
    <border>
      <left/>
      <right/>
      <top style="medium">
        <color theme="9"/>
      </top>
      <bottom style="medium">
        <color theme="2"/>
      </bottom>
      <diagonal/>
    </border>
    <border>
      <left/>
      <right/>
      <top style="medium">
        <color theme="3"/>
      </top>
      <bottom/>
      <diagonal/>
    </border>
    <border>
      <left/>
      <right/>
      <top style="thin">
        <color theme="2"/>
      </top>
      <bottom/>
      <diagonal/>
    </border>
    <border>
      <left/>
      <right/>
      <top style="thin">
        <color theme="2"/>
      </top>
      <bottom style="medium">
        <color theme="2"/>
      </bottom>
      <diagonal/>
    </border>
    <border>
      <left/>
      <right/>
      <top/>
      <bottom style="medium">
        <color theme="2"/>
      </bottom>
      <diagonal/>
    </border>
    <border>
      <left/>
      <right/>
      <top/>
      <bottom style="thin">
        <color theme="2"/>
      </bottom>
      <diagonal/>
    </border>
    <border>
      <left/>
      <right/>
      <top style="medium">
        <color theme="9"/>
      </top>
      <bottom style="thin">
        <color theme="2"/>
      </bottom>
      <diagonal/>
    </border>
    <border>
      <left/>
      <right/>
      <top style="medium">
        <color theme="0" tint="-0.249977111117893"/>
      </top>
      <bottom/>
      <diagonal/>
    </border>
    <border>
      <left/>
      <right/>
      <top/>
      <bottom style="medium">
        <color theme="0" tint="-0.249977111117893"/>
      </bottom>
      <diagonal/>
    </border>
    <border>
      <left/>
      <right/>
      <top/>
      <bottom style="thin">
        <color theme="0" tint="-0.249977111117893"/>
      </bottom>
      <diagonal/>
    </border>
    <border>
      <left style="medium">
        <color theme="0"/>
      </left>
      <right style="medium">
        <color theme="0"/>
      </right>
      <top style="medium">
        <color theme="0"/>
      </top>
      <bottom style="medium">
        <color theme="0"/>
      </bottom>
      <diagonal/>
    </border>
    <border>
      <left/>
      <right/>
      <top style="thin">
        <color theme="0" tint="-0.249977111117893"/>
      </top>
      <bottom/>
      <diagonal/>
    </border>
    <border>
      <left/>
      <right/>
      <top style="thin">
        <color theme="0" tint="-0.249977111117893"/>
      </top>
      <bottom style="thin">
        <color theme="0" tint="-0.249977111117893"/>
      </bottom>
      <diagonal/>
    </border>
    <border>
      <left/>
      <right/>
      <top style="medium">
        <color theme="0" tint="-0.34998626667073579"/>
      </top>
      <bottom/>
      <diagonal/>
    </border>
    <border>
      <left/>
      <right/>
      <top style="medium">
        <color theme="0" tint="-0.34998626667073579"/>
      </top>
      <bottom style="thin">
        <color theme="0" tint="-0.249977111117893"/>
      </bottom>
      <diagonal/>
    </border>
    <border>
      <left/>
      <right/>
      <top/>
      <bottom style="medium">
        <color theme="0" tint="-0.34998626667073579"/>
      </bottom>
      <diagonal/>
    </border>
    <border>
      <left/>
      <right/>
      <top style="medium">
        <color theme="0" tint="-0.34998626667073579"/>
      </top>
      <bottom style="medium">
        <color theme="0" tint="-0.34998626667073579"/>
      </bottom>
      <diagonal/>
    </border>
    <border>
      <left/>
      <right/>
      <top style="thin">
        <color theme="0" tint="-0.249977111117893"/>
      </top>
      <bottom style="medium">
        <color theme="0" tint="-0.34998626667073579"/>
      </bottom>
      <diagonal/>
    </border>
    <border>
      <left/>
      <right/>
      <top style="thin">
        <color theme="0" tint="-0.34998626667073579"/>
      </top>
      <bottom style="medium">
        <color theme="0" tint="-0.34998626667073579"/>
      </bottom>
      <diagonal/>
    </border>
    <border>
      <left/>
      <right/>
      <top style="thin">
        <color theme="0" tint="-0.34998626667073579"/>
      </top>
      <bottom/>
      <diagonal/>
    </border>
    <border>
      <left/>
      <right/>
      <top style="thin">
        <color theme="0" tint="-0.34998626667073579"/>
      </top>
      <bottom style="thin">
        <color theme="0" tint="-0.249977111117893"/>
      </bottom>
      <diagonal/>
    </border>
    <border>
      <left/>
      <right/>
      <top style="thin">
        <color theme="0" tint="-0.34998626667073579"/>
      </top>
      <bottom style="thin">
        <color theme="0" tint="-0.34998626667073579"/>
      </bottom>
      <diagonal/>
    </border>
    <border>
      <left/>
      <right/>
      <top style="medium">
        <color theme="0" tint="-0.34998626667073579"/>
      </top>
      <bottom style="thin">
        <color theme="0" tint="-0.34998626667073579"/>
      </bottom>
      <diagonal/>
    </border>
    <border>
      <left style="thin">
        <color theme="2"/>
      </left>
      <right style="thin">
        <color theme="2"/>
      </right>
      <top/>
      <bottom/>
      <diagonal/>
    </border>
    <border>
      <left style="medium">
        <color theme="0"/>
      </left>
      <right/>
      <top style="medium">
        <color theme="0"/>
      </top>
      <bottom style="medium">
        <color theme="0"/>
      </bottom>
      <diagonal/>
    </border>
    <border>
      <left style="medium">
        <color theme="0"/>
      </left>
      <right style="medium">
        <color theme="0"/>
      </right>
      <top style="medium">
        <color theme="9"/>
      </top>
      <bottom style="medium">
        <color theme="0"/>
      </bottom>
      <diagonal/>
    </border>
    <border>
      <left style="thin">
        <color theme="2"/>
      </left>
      <right style="thin">
        <color theme="2"/>
      </right>
      <top/>
      <bottom style="thin">
        <color theme="2"/>
      </bottom>
      <diagonal/>
    </border>
    <border>
      <left style="thin">
        <color theme="2"/>
      </left>
      <right style="thin">
        <color theme="2"/>
      </right>
      <top style="thin">
        <color theme="2"/>
      </top>
      <bottom style="thin">
        <color theme="2"/>
      </bottom>
      <diagonal/>
    </border>
    <border>
      <left/>
      <right style="thin">
        <color theme="0" tint="-0.249977111117893"/>
      </right>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n">
        <color indexed="64"/>
      </bottom>
      <diagonal/>
    </border>
    <border>
      <left/>
      <right style="medium">
        <color theme="0"/>
      </right>
      <top style="medium">
        <color theme="8" tint="-0.249977111117893"/>
      </top>
      <bottom style="thin">
        <color theme="2"/>
      </bottom>
      <diagonal/>
    </border>
    <border>
      <left/>
      <right/>
      <top style="thin">
        <color theme="0" tint="-0.34998626667073579"/>
      </top>
      <bottom style="medium">
        <color theme="2"/>
      </bottom>
      <diagonal/>
    </border>
    <border>
      <left style="medium">
        <color theme="0"/>
      </left>
      <right/>
      <top style="medium">
        <color theme="9"/>
      </top>
      <bottom style="medium">
        <color theme="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3" tint="0.39997558519241921"/>
      </top>
      <bottom style="thin">
        <color theme="3" tint="0.39997558519241921"/>
      </bottom>
      <diagonal/>
    </border>
    <border>
      <left/>
      <right/>
      <top/>
      <bottom style="thin">
        <color theme="3" tint="0.39997558519241921"/>
      </bottom>
      <diagonal/>
    </border>
    <border>
      <left/>
      <right/>
      <top/>
      <bottom style="medium">
        <color theme="3" tint="0.39997558519241921"/>
      </bottom>
      <diagonal/>
    </border>
    <border>
      <left/>
      <right/>
      <top style="medium">
        <color theme="0" tint="-0.34998626667073579"/>
      </top>
      <bottom style="thin">
        <color theme="3" tint="0.39997558519241921"/>
      </bottom>
      <diagonal/>
    </border>
    <border>
      <left/>
      <right style="medium">
        <color theme="0"/>
      </right>
      <top style="medium">
        <color theme="0"/>
      </top>
      <bottom style="medium">
        <color theme="0"/>
      </bottom>
      <diagonal/>
    </border>
    <border>
      <left/>
      <right/>
      <top style="thin">
        <color theme="3" tint="0.39997558519241921"/>
      </top>
      <bottom style="medium">
        <color theme="0" tint="-0.34998626667073579"/>
      </bottom>
      <diagonal/>
    </border>
    <border>
      <left/>
      <right/>
      <top style="medium">
        <color theme="2"/>
      </top>
      <bottom style="medium">
        <color theme="0" tint="-0.34998626667073579"/>
      </bottom>
      <diagonal/>
    </border>
    <border>
      <left/>
      <right style="medium">
        <color theme="0"/>
      </right>
      <top style="medium">
        <color theme="2"/>
      </top>
      <bottom style="medium">
        <color theme="0" tint="-0.34998626667073579"/>
      </bottom>
      <diagonal/>
    </border>
    <border>
      <left/>
      <right/>
      <top style="medium">
        <color theme="0" tint="-0.249977111117893"/>
      </top>
      <bottom style="medium">
        <color theme="0" tint="-0.249977111117893"/>
      </bottom>
      <diagonal/>
    </border>
    <border>
      <left/>
      <right/>
      <top style="medium">
        <color theme="0" tint="-0.34998626667073579"/>
      </top>
      <bottom style="medium">
        <color theme="0" tint="-0.249977111117893"/>
      </bottom>
      <diagonal/>
    </border>
    <border>
      <left/>
      <right/>
      <top style="medium">
        <color theme="0" tint="-0.249977111117893"/>
      </top>
      <bottom style="medium">
        <color theme="0" tint="-0.34998626667073579"/>
      </bottom>
      <diagonal/>
    </border>
    <border>
      <left/>
      <right/>
      <top style="thin">
        <color rgb="FFBFBFBF"/>
      </top>
      <bottom/>
      <diagonal/>
    </border>
    <border>
      <left/>
      <right/>
      <top style="thin">
        <color rgb="FFBFBFBF"/>
      </top>
      <bottom style="medium">
        <color theme="0" tint="-0.34998626667073579"/>
      </bottom>
      <diagonal/>
    </border>
    <border>
      <left/>
      <right/>
      <top style="thin">
        <color rgb="FFBFBFBF"/>
      </top>
      <bottom style="thin">
        <color rgb="FFBFBFBF"/>
      </bottom>
      <diagonal/>
    </border>
    <border>
      <left/>
      <right/>
      <top style="medium">
        <color theme="0" tint="-0.499984740745262"/>
      </top>
      <bottom style="medium">
        <color theme="0" tint="-0.499984740745262"/>
      </bottom>
      <diagonal/>
    </border>
    <border>
      <left/>
      <right/>
      <top style="medium">
        <color theme="0" tint="-0.34998626667073579"/>
      </top>
      <bottom style="thin">
        <color rgb="FFA5A5A5"/>
      </bottom>
      <diagonal/>
    </border>
    <border>
      <left/>
      <right/>
      <top style="thin">
        <color theme="3" tint="0.39997558519241921"/>
      </top>
      <bottom style="medium">
        <color theme="3" tint="0.39994506668294322"/>
      </bottom>
      <diagonal/>
    </border>
    <border>
      <left/>
      <right/>
      <top style="medium">
        <color theme="3" tint="0.39994506668294322"/>
      </top>
      <bottom style="medium">
        <color theme="3" tint="0.39991454817346722"/>
      </bottom>
      <diagonal/>
    </border>
    <border>
      <left/>
      <right/>
      <top style="medium">
        <color theme="3" tint="0.39994506668294322"/>
      </top>
      <bottom style="medium">
        <color theme="0" tint="-0.34998626667073579"/>
      </bottom>
      <diagonal/>
    </border>
    <border>
      <left/>
      <right/>
      <top style="thin">
        <color rgb="FFA5A5A5"/>
      </top>
      <bottom style="thin">
        <color rgb="FFBFBFBF"/>
      </bottom>
      <diagonal/>
    </border>
    <border>
      <left/>
      <right/>
      <top style="medium">
        <color theme="0" tint="-0.34998626667073579"/>
      </top>
      <bottom style="thin">
        <color rgb="FFBFBFBF"/>
      </bottom>
      <diagonal/>
    </border>
    <border>
      <left/>
      <right/>
      <top/>
      <bottom style="medium">
        <color theme="3" tint="0.39994506668294322"/>
      </bottom>
      <diagonal/>
    </border>
    <border>
      <left/>
      <right style="dotted">
        <color theme="0"/>
      </right>
      <top style="medium">
        <color theme="9"/>
      </top>
      <bottom style="thin">
        <color rgb="FFA5A5A5"/>
      </bottom>
      <diagonal/>
    </border>
    <border>
      <left/>
      <right style="dotted">
        <color theme="0"/>
      </right>
      <top style="thin">
        <color rgb="FFA5A5A5"/>
      </top>
      <bottom style="thin">
        <color rgb="FFA5A5A5"/>
      </bottom>
      <diagonal/>
    </border>
    <border>
      <left/>
      <right style="dotted">
        <color theme="0"/>
      </right>
      <top style="thin">
        <color rgb="FFA5A5A5"/>
      </top>
      <bottom style="medium">
        <color rgb="FFA5A5A5"/>
      </bottom>
      <diagonal/>
    </border>
    <border>
      <left/>
      <right style="dotted">
        <color theme="0"/>
      </right>
      <top style="medium">
        <color rgb="FFA5A5A5"/>
      </top>
      <bottom style="thin">
        <color rgb="FFA5A5A5"/>
      </bottom>
      <diagonal/>
    </border>
    <border>
      <left/>
      <right style="dotted">
        <color theme="0"/>
      </right>
      <top style="thin">
        <color rgb="FFA5A5A5"/>
      </top>
      <bottom/>
      <diagonal/>
    </border>
    <border>
      <left/>
      <right style="dotted">
        <color theme="0"/>
      </right>
      <top/>
      <bottom/>
      <diagonal/>
    </border>
    <border>
      <left/>
      <right style="dotted">
        <color theme="0"/>
      </right>
      <top style="medium">
        <color theme="9"/>
      </top>
      <bottom style="medium">
        <color rgb="FFA5A5A5"/>
      </bottom>
      <diagonal/>
    </border>
    <border>
      <left style="dotted">
        <color theme="0"/>
      </left>
      <right style="dotted">
        <color theme="0"/>
      </right>
      <top style="thin">
        <color rgb="FFA5A5A5"/>
      </top>
      <bottom style="medium">
        <color rgb="FFA5A5A5"/>
      </bottom>
      <diagonal/>
    </border>
    <border>
      <left/>
      <right style="dotted">
        <color theme="0"/>
      </right>
      <top/>
      <bottom style="thin">
        <color rgb="FFA5A5A5"/>
      </bottom>
      <diagonal/>
    </border>
    <border>
      <left/>
      <right style="dotted">
        <color theme="0"/>
      </right>
      <top style="thin">
        <color rgb="FFA5A5A5"/>
      </top>
      <bottom style="medium">
        <color theme="9"/>
      </bottom>
      <diagonal/>
    </border>
    <border>
      <left style="thin">
        <color rgb="FFF0EEED"/>
      </left>
      <right style="thin">
        <color rgb="FFF0EEED"/>
      </right>
      <top style="thin">
        <color rgb="FFF0EEED"/>
      </top>
      <bottom style="thin">
        <color rgb="FFF0EEED"/>
      </bottom>
      <diagonal/>
    </border>
    <border>
      <left style="thin">
        <color rgb="FFF0EEED"/>
      </left>
      <right style="thin">
        <color rgb="FFF0EEED"/>
      </right>
      <top style="thin">
        <color rgb="FFF0EEED"/>
      </top>
      <bottom style="thin">
        <color theme="0" tint="-0.14999847407452621"/>
      </bottom>
      <diagonal/>
    </border>
    <border>
      <left style="thin">
        <color rgb="FF000000"/>
      </left>
      <right style="thin">
        <color rgb="FF000000"/>
      </right>
      <top style="thin">
        <color rgb="FF000000"/>
      </top>
      <bottom style="thin">
        <color rgb="FF000000"/>
      </bottom>
      <diagonal/>
    </border>
    <border>
      <left/>
      <right/>
      <top/>
      <bottom style="medium">
        <color rgb="FFB2B3B5"/>
      </bottom>
      <diagonal/>
    </border>
    <border>
      <left/>
      <right/>
      <top style="medium">
        <color rgb="FFB2B3B5"/>
      </top>
      <bottom style="medium">
        <color rgb="FFB2B3B5"/>
      </bottom>
      <diagonal/>
    </border>
    <border>
      <left/>
      <right/>
      <top style="medium">
        <color theme="0" tint="-0.34998626667073579"/>
      </top>
      <bottom style="medium">
        <color theme="0" tint="-0.24994659260841701"/>
      </bottom>
      <diagonal/>
    </border>
    <border>
      <left/>
      <right/>
      <top style="medium">
        <color theme="0" tint="-0.24994659260841701"/>
      </top>
      <bottom style="medium">
        <color theme="0" tint="-0.24994659260841701"/>
      </bottom>
      <diagonal/>
    </border>
    <border>
      <left/>
      <right/>
      <top/>
      <bottom style="thin">
        <color theme="0" tint="-0.34998626667073579"/>
      </bottom>
      <diagonal/>
    </border>
    <border>
      <left style="thin">
        <color theme="2"/>
      </left>
      <right/>
      <top style="thin">
        <color theme="2"/>
      </top>
      <bottom style="thin">
        <color theme="2"/>
      </bottom>
      <diagonal/>
    </border>
    <border>
      <left/>
      <right/>
      <top style="medium">
        <color rgb="FFB2B3B5"/>
      </top>
      <bottom/>
      <diagonal/>
    </border>
    <border>
      <left/>
      <right/>
      <top style="medium">
        <color theme="3"/>
      </top>
      <bottom style="medium">
        <color theme="3"/>
      </bottom>
      <diagonal/>
    </border>
  </borders>
  <cellStyleXfs count="13">
    <xf numFmtId="0" fontId="0" fillId="0" borderId="0"/>
    <xf numFmtId="0" fontId="5" fillId="0" borderId="0"/>
    <xf numFmtId="0" fontId="4" fillId="0" borderId="0"/>
    <xf numFmtId="0" fontId="3" fillId="0" borderId="0"/>
    <xf numFmtId="0" fontId="2" fillId="0" borderId="0"/>
    <xf numFmtId="0" fontId="2" fillId="0" borderId="0"/>
    <xf numFmtId="0" fontId="2" fillId="0" borderId="0"/>
    <xf numFmtId="0" fontId="2" fillId="0" borderId="0"/>
    <xf numFmtId="0" fontId="4" fillId="0" borderId="0"/>
    <xf numFmtId="0" fontId="2" fillId="0" borderId="0"/>
    <xf numFmtId="0" fontId="1" fillId="0" borderId="0"/>
    <xf numFmtId="0" fontId="1" fillId="0" borderId="0"/>
    <xf numFmtId="0" fontId="1" fillId="0" borderId="0"/>
  </cellStyleXfs>
  <cellXfs count="461">
    <xf numFmtId="0" fontId="0" fillId="0" borderId="0" xfId="0"/>
    <xf numFmtId="0" fontId="5" fillId="2" borderId="0" xfId="1" applyFill="1"/>
    <xf numFmtId="0" fontId="5" fillId="2" borderId="0" xfId="1" applyFill="1" applyAlignment="1">
      <alignment horizontal="center" vertical="center"/>
    </xf>
    <xf numFmtId="0" fontId="6" fillId="2" borderId="0" xfId="1" applyFont="1" applyFill="1" applyAlignment="1">
      <alignment wrapText="1"/>
    </xf>
    <xf numFmtId="0" fontId="6" fillId="2" borderId="0" xfId="1" applyFont="1" applyFill="1" applyAlignment="1">
      <alignment horizontal="center" vertical="center"/>
    </xf>
    <xf numFmtId="0" fontId="7" fillId="2" borderId="0" xfId="1" applyFont="1" applyFill="1" applyAlignment="1">
      <alignment horizontal="left" wrapText="1"/>
    </xf>
    <xf numFmtId="0" fontId="8" fillId="2" borderId="0" xfId="1" applyFont="1" applyFill="1"/>
    <xf numFmtId="0" fontId="5" fillId="2" borderId="0" xfId="1" applyFill="1" applyAlignment="1">
      <alignment vertical="center"/>
    </xf>
    <xf numFmtId="0" fontId="7" fillId="2" borderId="0" xfId="1" applyFont="1" applyFill="1" applyAlignment="1">
      <alignment horizontal="left"/>
    </xf>
    <xf numFmtId="0" fontId="5" fillId="2" borderId="0" xfId="1" applyFill="1" applyAlignment="1">
      <alignment wrapText="1"/>
    </xf>
    <xf numFmtId="0" fontId="5" fillId="0" borderId="0" xfId="1"/>
    <xf numFmtId="0" fontId="5" fillId="0" borderId="0" xfId="1" applyAlignment="1">
      <alignment horizontal="center" vertical="center"/>
    </xf>
    <xf numFmtId="0" fontId="6" fillId="0" borderId="1" xfId="1" applyFont="1" applyBorder="1" applyAlignment="1">
      <alignment wrapText="1"/>
    </xf>
    <xf numFmtId="0" fontId="6" fillId="0" borderId="0" xfId="1" applyFont="1" applyAlignment="1">
      <alignment horizontal="center" vertical="center"/>
    </xf>
    <xf numFmtId="0" fontId="7" fillId="0" borderId="1" xfId="1" applyFont="1" applyBorder="1" applyAlignment="1">
      <alignment horizontal="left" wrapText="1"/>
    </xf>
    <xf numFmtId="0" fontId="8" fillId="0" borderId="0" xfId="1" applyFont="1"/>
    <xf numFmtId="0" fontId="9" fillId="0" borderId="2" xfId="0" applyFont="1" applyBorder="1" applyAlignment="1">
      <alignment horizontal="center" vertical="center"/>
    </xf>
    <xf numFmtId="0" fontId="10" fillId="3" borderId="0" xfId="1" applyFont="1" applyFill="1" applyAlignment="1">
      <alignment vertical="center" wrapText="1"/>
    </xf>
    <xf numFmtId="0" fontId="10" fillId="3" borderId="3" xfId="1" quotePrefix="1" applyFont="1" applyFill="1" applyBorder="1" applyAlignment="1">
      <alignment horizontal="center" vertical="center"/>
    </xf>
    <xf numFmtId="0" fontId="9" fillId="0" borderId="5" xfId="0" applyFont="1" applyBorder="1" applyAlignment="1">
      <alignment horizontal="center" vertical="center"/>
    </xf>
    <xf numFmtId="0" fontId="10" fillId="3" borderId="6" xfId="1" applyFont="1" applyFill="1" applyBorder="1" applyAlignment="1">
      <alignment vertical="center" wrapText="1"/>
    </xf>
    <xf numFmtId="0" fontId="10" fillId="3" borderId="6" xfId="1" quotePrefix="1" applyFont="1" applyFill="1" applyBorder="1" applyAlignment="1">
      <alignment horizontal="center" vertical="center"/>
    </xf>
    <xf numFmtId="0" fontId="10" fillId="3" borderId="0" xfId="1" quotePrefix="1" applyFont="1" applyFill="1" applyAlignment="1">
      <alignment horizontal="center" vertical="center"/>
    </xf>
    <xf numFmtId="0" fontId="10" fillId="3" borderId="7" xfId="1" applyFont="1" applyFill="1" applyBorder="1" applyAlignment="1">
      <alignment vertical="center" wrapText="1"/>
    </xf>
    <xf numFmtId="0" fontId="10" fillId="3" borderId="7" xfId="1" quotePrefix="1" applyFont="1" applyFill="1" applyBorder="1" applyAlignment="1">
      <alignment horizontal="center" vertical="center"/>
    </xf>
    <xf numFmtId="0" fontId="10" fillId="3" borderId="9" xfId="1" applyFont="1" applyFill="1" applyBorder="1" applyAlignment="1">
      <alignment vertical="center" wrapText="1"/>
    </xf>
    <xf numFmtId="0" fontId="10" fillId="3" borderId="8" xfId="1" quotePrefix="1" applyFont="1" applyFill="1" applyBorder="1" applyAlignment="1">
      <alignment horizontal="center" vertical="center"/>
    </xf>
    <xf numFmtId="0" fontId="10" fillId="3" borderId="8" xfId="1" applyFont="1" applyFill="1" applyBorder="1" applyAlignment="1">
      <alignment vertical="center" wrapText="1"/>
    </xf>
    <xf numFmtId="0" fontId="10" fillId="3" borderId="10" xfId="1" applyFont="1" applyFill="1" applyBorder="1" applyAlignment="1">
      <alignment vertical="center" wrapText="1"/>
    </xf>
    <xf numFmtId="0" fontId="10" fillId="3" borderId="11" xfId="1" quotePrefix="1" applyFont="1" applyFill="1" applyBorder="1" applyAlignment="1">
      <alignment horizontal="center" vertical="center"/>
    </xf>
    <xf numFmtId="0" fontId="10" fillId="3" borderId="4" xfId="1" applyFont="1" applyFill="1" applyBorder="1" applyAlignment="1">
      <alignment vertical="center" wrapText="1"/>
    </xf>
    <xf numFmtId="0" fontId="10" fillId="3" borderId="12" xfId="1" applyFont="1" applyFill="1" applyBorder="1" applyAlignment="1">
      <alignment vertical="center" wrapText="1"/>
    </xf>
    <xf numFmtId="0" fontId="10" fillId="3" borderId="13" xfId="1" applyFont="1" applyFill="1" applyBorder="1" applyAlignment="1">
      <alignment vertical="center" wrapText="1"/>
    </xf>
    <xf numFmtId="0" fontId="10" fillId="3" borderId="14" xfId="1" applyFont="1" applyFill="1" applyBorder="1" applyAlignment="1">
      <alignment vertical="center" wrapText="1"/>
    </xf>
    <xf numFmtId="0" fontId="10" fillId="3" borderId="14" xfId="1" quotePrefix="1" applyFont="1" applyFill="1" applyBorder="1" applyAlignment="1">
      <alignment horizontal="center" vertical="center"/>
    </xf>
    <xf numFmtId="0" fontId="10" fillId="3" borderId="15" xfId="1" applyFont="1" applyFill="1" applyBorder="1" applyAlignment="1">
      <alignment vertical="center" wrapText="1"/>
    </xf>
    <xf numFmtId="0" fontId="10" fillId="3" borderId="16" xfId="1" applyFont="1" applyFill="1" applyBorder="1" applyAlignment="1">
      <alignment vertical="center" wrapText="1"/>
    </xf>
    <xf numFmtId="0" fontId="10" fillId="3" borderId="16" xfId="1" quotePrefix="1" applyFont="1" applyFill="1" applyBorder="1" applyAlignment="1">
      <alignment horizontal="center" vertical="center"/>
    </xf>
    <xf numFmtId="0" fontId="10" fillId="3" borderId="3" xfId="1" applyFont="1" applyFill="1" applyBorder="1" applyAlignment="1">
      <alignment vertical="center" wrapText="1"/>
    </xf>
    <xf numFmtId="0" fontId="10" fillId="3" borderId="4" xfId="1" quotePrefix="1" applyFont="1" applyFill="1" applyBorder="1" applyAlignment="1">
      <alignment horizontal="center" vertical="center"/>
    </xf>
    <xf numFmtId="0" fontId="12" fillId="3" borderId="4" xfId="1" applyFont="1" applyFill="1" applyBorder="1" applyAlignment="1">
      <alignment horizontal="center" vertical="center" wrapText="1"/>
    </xf>
    <xf numFmtId="0" fontId="10" fillId="3" borderId="0" xfId="1" quotePrefix="1" applyFont="1" applyFill="1" applyAlignment="1">
      <alignment horizontal="center" vertical="center" wrapText="1"/>
    </xf>
    <xf numFmtId="0" fontId="10" fillId="3" borderId="7" xfId="1" quotePrefix="1" applyFont="1" applyFill="1" applyBorder="1" applyAlignment="1">
      <alignment horizontal="center" vertical="center" wrapText="1"/>
    </xf>
    <xf numFmtId="0" fontId="9" fillId="0" borderId="1" xfId="0" applyFont="1" applyBorder="1" applyAlignment="1">
      <alignment horizontal="center" vertical="center"/>
    </xf>
    <xf numFmtId="0" fontId="0" fillId="2" borderId="0" xfId="0" applyFill="1"/>
    <xf numFmtId="0" fontId="17" fillId="3" borderId="8" xfId="1" applyFont="1" applyFill="1" applyBorder="1" applyAlignment="1">
      <alignment vertical="center" wrapText="1"/>
    </xf>
    <xf numFmtId="0" fontId="18" fillId="3" borderId="8" xfId="1" applyFont="1" applyFill="1" applyBorder="1" applyAlignment="1">
      <alignment vertical="center" wrapText="1"/>
    </xf>
    <xf numFmtId="0" fontId="19" fillId="3" borderId="8" xfId="1" applyFont="1" applyFill="1" applyBorder="1" applyAlignment="1">
      <alignment vertical="center" wrapText="1"/>
    </xf>
    <xf numFmtId="0" fontId="10" fillId="3" borderId="15" xfId="1" quotePrefix="1" applyFont="1" applyFill="1" applyBorder="1" applyAlignment="1">
      <alignment horizontal="center" vertical="center"/>
    </xf>
    <xf numFmtId="0" fontId="11" fillId="3" borderId="8" xfId="1" applyFont="1" applyFill="1" applyBorder="1" applyAlignment="1">
      <alignment vertical="center" wrapText="1"/>
    </xf>
    <xf numFmtId="0" fontId="20" fillId="2" borderId="0" xfId="3" applyFont="1" applyFill="1"/>
    <xf numFmtId="0" fontId="21" fillId="2" borderId="0" xfId="3" applyFont="1" applyFill="1"/>
    <xf numFmtId="0" fontId="21" fillId="2" borderId="0" xfId="3" applyFont="1" applyFill="1" applyAlignment="1">
      <alignment vertical="center"/>
    </xf>
    <xf numFmtId="0" fontId="21" fillId="0" borderId="0" xfId="3" applyFont="1"/>
    <xf numFmtId="0" fontId="22" fillId="2" borderId="0" xfId="3" applyFont="1" applyFill="1"/>
    <xf numFmtId="0" fontId="32" fillId="2" borderId="0" xfId="3" applyFont="1" applyFill="1"/>
    <xf numFmtId="0" fontId="33" fillId="0" borderId="0" xfId="3" applyFont="1"/>
    <xf numFmtId="0" fontId="33" fillId="2" borderId="0" xfId="3" applyFont="1" applyFill="1"/>
    <xf numFmtId="0" fontId="35" fillId="2" borderId="0" xfId="3" applyFont="1" applyFill="1"/>
    <xf numFmtId="0" fontId="34" fillId="2" borderId="0" xfId="3" applyFont="1" applyFill="1"/>
    <xf numFmtId="0" fontId="23" fillId="2" borderId="0" xfId="3" applyFont="1" applyFill="1"/>
    <xf numFmtId="0" fontId="37" fillId="0" borderId="0" xfId="3" applyFont="1"/>
    <xf numFmtId="0" fontId="37" fillId="0" borderId="0" xfId="3" applyFont="1" applyAlignment="1">
      <alignment vertical="center"/>
    </xf>
    <xf numFmtId="0" fontId="37" fillId="2" borderId="0" xfId="3" applyFont="1" applyFill="1"/>
    <xf numFmtId="0" fontId="37" fillId="2" borderId="0" xfId="3" applyFont="1" applyFill="1" applyAlignment="1">
      <alignment vertical="center"/>
    </xf>
    <xf numFmtId="0" fontId="42" fillId="2" borderId="0" xfId="3" applyFont="1" applyFill="1"/>
    <xf numFmtId="0" fontId="43" fillId="2" borderId="0" xfId="3" applyFont="1" applyFill="1"/>
    <xf numFmtId="0" fontId="44" fillId="2" borderId="0" xfId="3" applyFont="1" applyFill="1"/>
    <xf numFmtId="0" fontId="45" fillId="0" borderId="0" xfId="3" applyFont="1"/>
    <xf numFmtId="0" fontId="48" fillId="2" borderId="0" xfId="3" applyFont="1" applyFill="1"/>
    <xf numFmtId="0" fontId="21" fillId="0" borderId="33" xfId="3" applyFont="1" applyBorder="1"/>
    <xf numFmtId="0" fontId="4" fillId="0" borderId="0" xfId="8"/>
    <xf numFmtId="0" fontId="4" fillId="2" borderId="0" xfId="8" applyFill="1"/>
    <xf numFmtId="0" fontId="51" fillId="2" borderId="0" xfId="3" applyFont="1" applyFill="1"/>
    <xf numFmtId="0" fontId="4" fillId="3" borderId="0" xfId="8" applyFill="1"/>
    <xf numFmtId="0" fontId="49" fillId="3" borderId="0" xfId="8" applyFont="1" applyFill="1" applyAlignment="1">
      <alignment horizontal="center" vertical="center"/>
    </xf>
    <xf numFmtId="0" fontId="54" fillId="3" borderId="0" xfId="4" applyFont="1" applyFill="1" applyAlignment="1">
      <alignment horizontal="center" vertical="center" wrapText="1"/>
    </xf>
    <xf numFmtId="0" fontId="4" fillId="3" borderId="0" xfId="8" applyFill="1" applyProtection="1">
      <protection locked="0"/>
    </xf>
    <xf numFmtId="0" fontId="0" fillId="2" borderId="0" xfId="0" applyFill="1" applyAlignment="1">
      <alignment vertical="center"/>
    </xf>
    <xf numFmtId="0" fontId="0" fillId="2" borderId="0" xfId="0" applyFill="1" applyAlignment="1">
      <alignment horizontal="left" vertical="center"/>
    </xf>
    <xf numFmtId="0" fontId="0" fillId="0" borderId="0" xfId="0" applyAlignment="1">
      <alignment horizontal="left" vertical="center"/>
    </xf>
    <xf numFmtId="0" fontId="0" fillId="3" borderId="0" xfId="0" applyFill="1"/>
    <xf numFmtId="0" fontId="58" fillId="2" borderId="0" xfId="0" applyFont="1" applyFill="1"/>
    <xf numFmtId="0" fontId="59" fillId="2" borderId="0" xfId="3" applyFont="1" applyFill="1"/>
    <xf numFmtId="0" fontId="52" fillId="2" borderId="0" xfId="3" applyFont="1" applyFill="1"/>
    <xf numFmtId="0" fontId="46" fillId="2" borderId="0" xfId="3" applyFont="1" applyFill="1"/>
    <xf numFmtId="0" fontId="60" fillId="2" borderId="0" xfId="3" applyFont="1" applyFill="1"/>
    <xf numFmtId="0" fontId="61" fillId="2" borderId="0" xfId="0" applyFont="1" applyFill="1"/>
    <xf numFmtId="0" fontId="62" fillId="2" borderId="0" xfId="3" applyFont="1" applyFill="1" applyAlignment="1">
      <alignment horizontal="center" vertical="center"/>
    </xf>
    <xf numFmtId="0" fontId="63" fillId="2" borderId="0" xfId="3" applyFont="1" applyFill="1"/>
    <xf numFmtId="0" fontId="52" fillId="2" borderId="0" xfId="3" applyFont="1" applyFill="1" applyAlignment="1">
      <alignment horizontal="center" vertical="center"/>
    </xf>
    <xf numFmtId="0" fontId="49" fillId="0" borderId="0" xfId="8" applyFont="1" applyAlignment="1">
      <alignment horizontal="center" vertical="center"/>
    </xf>
    <xf numFmtId="0" fontId="9" fillId="0" borderId="34" xfId="0" applyFont="1" applyBorder="1" applyAlignment="1">
      <alignment horizontal="center" vertical="center"/>
    </xf>
    <xf numFmtId="0" fontId="9" fillId="0" borderId="44" xfId="0" applyFont="1" applyBorder="1" applyAlignment="1">
      <alignment horizontal="center" vertical="center"/>
    </xf>
    <xf numFmtId="0" fontId="9" fillId="0" borderId="20" xfId="0" applyFont="1" applyBorder="1" applyAlignment="1">
      <alignment horizontal="center" vertical="center"/>
    </xf>
    <xf numFmtId="0" fontId="9" fillId="0" borderId="35" xfId="0" applyFont="1" applyBorder="1" applyAlignment="1">
      <alignment horizontal="center" vertical="center"/>
    </xf>
    <xf numFmtId="0" fontId="64" fillId="2" borderId="0" xfId="0" applyFont="1" applyFill="1"/>
    <xf numFmtId="0" fontId="6" fillId="2" borderId="0" xfId="3" applyFont="1" applyFill="1" applyAlignment="1">
      <alignment horizontal="center" vertical="center"/>
    </xf>
    <xf numFmtId="0" fontId="65" fillId="2" borderId="0" xfId="3" applyFont="1" applyFill="1" applyAlignment="1">
      <alignment horizontal="center" vertical="center"/>
    </xf>
    <xf numFmtId="0" fontId="66" fillId="2" borderId="0" xfId="0" applyFont="1" applyFill="1"/>
    <xf numFmtId="0" fontId="6" fillId="2" borderId="0" xfId="1" applyFont="1" applyFill="1"/>
    <xf numFmtId="0" fontId="27" fillId="4" borderId="0" xfId="3" applyFont="1" applyFill="1" applyAlignment="1">
      <alignment horizontal="left"/>
    </xf>
    <xf numFmtId="0" fontId="69" fillId="0" borderId="0" xfId="3" applyFont="1" applyAlignment="1">
      <alignment horizontal="center" vertical="center"/>
    </xf>
    <xf numFmtId="0" fontId="26" fillId="0" borderId="27" xfId="3" applyFont="1" applyBorder="1" applyAlignment="1" applyProtection="1">
      <alignment horizontal="center" vertical="center"/>
      <protection locked="0"/>
    </xf>
    <xf numFmtId="0" fontId="26" fillId="0" borderId="31" xfId="3" applyFont="1" applyBorder="1" applyAlignment="1" applyProtection="1">
      <alignment horizontal="center" vertical="center"/>
      <protection locked="0"/>
    </xf>
    <xf numFmtId="0" fontId="26" fillId="0" borderId="21" xfId="3" applyFont="1" applyBorder="1" applyAlignment="1" applyProtection="1">
      <alignment horizontal="center" vertical="center"/>
      <protection locked="0"/>
    </xf>
    <xf numFmtId="0" fontId="69" fillId="2" borderId="0" xfId="3" applyFont="1" applyFill="1" applyAlignment="1">
      <alignment horizontal="center" vertical="center"/>
    </xf>
    <xf numFmtId="0" fontId="69" fillId="0" borderId="33" xfId="3" applyFont="1" applyBorder="1" applyAlignment="1">
      <alignment horizontal="center" vertical="center"/>
    </xf>
    <xf numFmtId="0" fontId="69" fillId="2" borderId="0" xfId="3" applyFont="1" applyFill="1"/>
    <xf numFmtId="0" fontId="69" fillId="0" borderId="0" xfId="3" applyFont="1"/>
    <xf numFmtId="0" fontId="71" fillId="0" borderId="48" xfId="3" applyFont="1" applyBorder="1" applyAlignment="1" applyProtection="1">
      <alignment horizontal="center" vertical="center"/>
      <protection locked="0"/>
    </xf>
    <xf numFmtId="0" fontId="71" fillId="0" borderId="47" xfId="3" applyFont="1" applyBorder="1" applyAlignment="1" applyProtection="1">
      <alignment horizontal="center" vertical="center"/>
      <protection locked="0"/>
    </xf>
    <xf numFmtId="0" fontId="6" fillId="0" borderId="0" xfId="3" applyFont="1" applyAlignment="1">
      <alignment horizontal="center" vertical="center"/>
    </xf>
    <xf numFmtId="0" fontId="51" fillId="0" borderId="0" xfId="3" applyFont="1"/>
    <xf numFmtId="0" fontId="20" fillId="0" borderId="0" xfId="3" applyFont="1"/>
    <xf numFmtId="0" fontId="26" fillId="0" borderId="23" xfId="3" applyFont="1" applyBorder="1" applyAlignment="1" applyProtection="1">
      <alignment horizontal="center" vertical="center"/>
      <protection locked="0"/>
    </xf>
    <xf numFmtId="0" fontId="9" fillId="0" borderId="51" xfId="0" applyFont="1" applyBorder="1" applyAlignment="1">
      <alignment horizontal="center" vertical="center"/>
    </xf>
    <xf numFmtId="0" fontId="21" fillId="2" borderId="0" xfId="3" quotePrefix="1" applyFont="1" applyFill="1"/>
    <xf numFmtId="0" fontId="21" fillId="2" borderId="0" xfId="3" applyFont="1" applyFill="1" applyAlignment="1">
      <alignment wrapText="1"/>
    </xf>
    <xf numFmtId="0" fontId="21" fillId="0" borderId="0" xfId="3" applyFont="1" applyAlignment="1">
      <alignment wrapText="1"/>
    </xf>
    <xf numFmtId="0" fontId="21" fillId="2" borderId="0" xfId="3" applyFont="1" applyFill="1" applyAlignment="1">
      <alignment horizontal="left" wrapText="1"/>
    </xf>
    <xf numFmtId="0" fontId="21" fillId="0" borderId="0" xfId="3" applyFont="1" applyAlignment="1">
      <alignment horizontal="left" wrapText="1"/>
    </xf>
    <xf numFmtId="0" fontId="41" fillId="2" borderId="23" xfId="3" applyFont="1" applyFill="1" applyBorder="1" applyAlignment="1">
      <alignment horizontal="left" vertical="center" wrapText="1"/>
    </xf>
    <xf numFmtId="0" fontId="69" fillId="2" borderId="23" xfId="3" applyFont="1" applyFill="1" applyBorder="1" applyAlignment="1" applyProtection="1">
      <alignment horizontal="center" vertical="center"/>
      <protection locked="0"/>
    </xf>
    <xf numFmtId="0" fontId="40" fillId="2" borderId="23" xfId="3" applyFont="1" applyFill="1" applyBorder="1"/>
    <xf numFmtId="0" fontId="26" fillId="2" borderId="23" xfId="3" applyFont="1" applyFill="1" applyBorder="1" applyAlignment="1" applyProtection="1">
      <alignment horizontal="center" vertical="center"/>
      <protection locked="0"/>
    </xf>
    <xf numFmtId="0" fontId="53" fillId="3" borderId="36" xfId="4" applyFont="1" applyFill="1" applyBorder="1" applyAlignment="1" applyProtection="1">
      <alignment horizontal="center" vertical="center" wrapText="1"/>
      <protection locked="0"/>
    </xf>
    <xf numFmtId="0" fontId="53" fillId="3" borderId="15" xfId="4" applyFont="1" applyFill="1" applyBorder="1" applyAlignment="1" applyProtection="1">
      <alignment horizontal="center" vertical="center" wrapText="1"/>
      <protection locked="0"/>
    </xf>
    <xf numFmtId="0" fontId="26" fillId="0" borderId="22" xfId="3" applyFont="1" applyBorder="1" applyAlignment="1" applyProtection="1">
      <alignment horizontal="center" vertical="center"/>
      <protection locked="0"/>
    </xf>
    <xf numFmtId="0" fontId="34" fillId="0" borderId="55" xfId="3" applyFont="1" applyBorder="1" applyAlignment="1" applyProtection="1">
      <alignment horizontal="center" vertical="center"/>
      <protection locked="0"/>
    </xf>
    <xf numFmtId="0" fontId="76" fillId="0" borderId="55" xfId="3" applyFont="1" applyBorder="1" applyAlignment="1" applyProtection="1">
      <alignment horizontal="center" vertical="center"/>
      <protection locked="0"/>
    </xf>
    <xf numFmtId="0" fontId="34" fillId="0" borderId="18" xfId="3" applyFont="1" applyBorder="1" applyAlignment="1" applyProtection="1">
      <alignment horizontal="center" vertical="center"/>
      <protection locked="0"/>
    </xf>
    <xf numFmtId="0" fontId="76" fillId="0" borderId="0" xfId="3" applyFont="1" applyAlignment="1" applyProtection="1">
      <alignment horizontal="center" vertical="center"/>
      <protection locked="0"/>
    </xf>
    <xf numFmtId="0" fontId="34" fillId="0" borderId="0" xfId="3" applyFont="1" applyAlignment="1" applyProtection="1">
      <alignment horizontal="center" vertical="center"/>
      <protection locked="0"/>
    </xf>
    <xf numFmtId="0" fontId="34" fillId="0" borderId="56" xfId="3" applyFont="1" applyBorder="1" applyAlignment="1" applyProtection="1">
      <alignment horizontal="center" vertical="center"/>
      <protection locked="0"/>
    </xf>
    <xf numFmtId="0" fontId="34" fillId="0" borderId="0" xfId="3" applyFont="1" applyAlignment="1">
      <alignment wrapText="1"/>
    </xf>
    <xf numFmtId="0" fontId="34" fillId="0" borderId="56" xfId="3" applyFont="1" applyBorder="1" applyAlignment="1" applyProtection="1">
      <alignment horizontal="center" vertical="center" wrapText="1"/>
      <protection locked="0"/>
    </xf>
    <xf numFmtId="0" fontId="34" fillId="0" borderId="55" xfId="3" applyFont="1" applyBorder="1" applyAlignment="1" applyProtection="1">
      <alignment horizontal="center" vertical="center" wrapText="1"/>
      <protection locked="0"/>
    </xf>
    <xf numFmtId="0" fontId="34" fillId="0" borderId="25" xfId="3" applyFont="1" applyBorder="1" applyAlignment="1" applyProtection="1">
      <alignment horizontal="center" vertical="center"/>
      <protection locked="0"/>
    </xf>
    <xf numFmtId="0" fontId="34" fillId="6" borderId="56" xfId="3" applyFont="1" applyFill="1" applyBorder="1" applyProtection="1">
      <protection locked="0"/>
    </xf>
    <xf numFmtId="0" fontId="30" fillId="0" borderId="0" xfId="3" applyFont="1"/>
    <xf numFmtId="0" fontId="34" fillId="0" borderId="57" xfId="3" applyFont="1" applyBorder="1" applyAlignment="1" applyProtection="1">
      <alignment horizontal="center" vertical="center"/>
      <protection locked="0"/>
    </xf>
    <xf numFmtId="0" fontId="34" fillId="6" borderId="0" xfId="3" applyFont="1" applyFill="1" applyProtection="1">
      <protection locked="0"/>
    </xf>
    <xf numFmtId="0" fontId="34" fillId="6" borderId="26" xfId="3" applyFont="1" applyFill="1" applyBorder="1" applyProtection="1">
      <protection locked="0"/>
    </xf>
    <xf numFmtId="0" fontId="26" fillId="4" borderId="61" xfId="3" applyFont="1" applyFill="1" applyBorder="1" applyAlignment="1" applyProtection="1">
      <alignment horizontal="center" vertical="center"/>
      <protection locked="0"/>
    </xf>
    <xf numFmtId="0" fontId="37" fillId="2" borderId="0" xfId="3" applyFont="1" applyFill="1" applyAlignment="1">
      <alignment wrapText="1"/>
    </xf>
    <xf numFmtId="0" fontId="37" fillId="0" borderId="0" xfId="3" applyFont="1" applyAlignment="1">
      <alignment wrapText="1"/>
    </xf>
    <xf numFmtId="0" fontId="9" fillId="0" borderId="79" xfId="0" applyFont="1" applyBorder="1"/>
    <xf numFmtId="0" fontId="22" fillId="0" borderId="79" xfId="0" applyFont="1" applyBorder="1" applyAlignment="1">
      <alignment wrapText="1"/>
    </xf>
    <xf numFmtId="0" fontId="57" fillId="0" borderId="0" xfId="0" applyFont="1" applyAlignment="1">
      <alignment horizontal="left" vertical="center"/>
    </xf>
    <xf numFmtId="0" fontId="57" fillId="0" borderId="0" xfId="0" applyFont="1" applyAlignment="1">
      <alignment horizontal="left" vertical="center" wrapText="1"/>
    </xf>
    <xf numFmtId="0" fontId="9" fillId="0" borderId="80" xfId="0" applyFont="1" applyBorder="1"/>
    <xf numFmtId="0" fontId="22" fillId="0" borderId="80" xfId="0" applyFont="1" applyBorder="1" applyAlignment="1">
      <alignment wrapText="1"/>
    </xf>
    <xf numFmtId="0" fontId="85" fillId="0" borderId="81" xfId="0" applyFont="1" applyBorder="1" applyAlignment="1">
      <alignment wrapText="1"/>
    </xf>
    <xf numFmtId="0" fontId="9" fillId="0" borderId="81" xfId="0" applyFont="1" applyBorder="1" applyAlignment="1">
      <alignment wrapText="1"/>
    </xf>
    <xf numFmtId="0" fontId="0" fillId="2" borderId="0" xfId="0" applyFill="1" applyAlignment="1">
      <alignment wrapText="1"/>
    </xf>
    <xf numFmtId="0" fontId="22" fillId="8" borderId="79" xfId="0" applyFont="1" applyFill="1" applyBorder="1" applyAlignment="1">
      <alignment wrapText="1"/>
    </xf>
    <xf numFmtId="0" fontId="1" fillId="0" borderId="0" xfId="1" applyFont="1"/>
    <xf numFmtId="0" fontId="51" fillId="2" borderId="0" xfId="11" applyFont="1" applyFill="1"/>
    <xf numFmtId="0" fontId="22" fillId="2" borderId="0" xfId="11" applyFont="1" applyFill="1"/>
    <xf numFmtId="0" fontId="22" fillId="9" borderId="0" xfId="11" applyFont="1" applyFill="1"/>
    <xf numFmtId="0" fontId="26" fillId="0" borderId="26" xfId="3" applyFont="1" applyBorder="1" applyAlignment="1" applyProtection="1">
      <alignment horizontal="center" vertical="center"/>
      <protection locked="0"/>
    </xf>
    <xf numFmtId="0" fontId="27" fillId="2" borderId="0" xfId="3" applyFont="1" applyFill="1" applyAlignment="1">
      <alignment horizontal="left"/>
    </xf>
    <xf numFmtId="0" fontId="26" fillId="0" borderId="86" xfId="3" applyFont="1" applyBorder="1" applyAlignment="1" applyProtection="1">
      <alignment horizontal="center" vertical="center"/>
      <protection locked="0"/>
    </xf>
    <xf numFmtId="0" fontId="49" fillId="3" borderId="0" xfId="8" applyFont="1" applyFill="1" applyAlignment="1">
      <alignment horizontal="center" vertical="center" wrapText="1"/>
    </xf>
    <xf numFmtId="0" fontId="53" fillId="3" borderId="0" xfId="4" applyFont="1" applyFill="1" applyAlignment="1" applyProtection="1">
      <alignment horizontal="center" vertical="center" wrapText="1"/>
      <protection locked="0"/>
    </xf>
    <xf numFmtId="0" fontId="4" fillId="2" borderId="0" xfId="8" applyFill="1" applyAlignment="1">
      <alignment wrapText="1"/>
    </xf>
    <xf numFmtId="0" fontId="34" fillId="3" borderId="56" xfId="3" applyFont="1" applyFill="1" applyBorder="1" applyAlignment="1" applyProtection="1">
      <alignment horizontal="center" vertical="center"/>
      <protection locked="0"/>
    </xf>
    <xf numFmtId="0" fontId="34" fillId="3" borderId="0" xfId="3" applyFont="1" applyFill="1" applyAlignment="1" applyProtection="1">
      <alignment horizontal="center" vertical="center"/>
      <protection locked="0"/>
    </xf>
    <xf numFmtId="0" fontId="34" fillId="3" borderId="55" xfId="3" applyFont="1" applyFill="1" applyBorder="1" applyAlignment="1" applyProtection="1">
      <alignment horizontal="center" vertical="center"/>
      <protection locked="0"/>
    </xf>
    <xf numFmtId="0" fontId="34" fillId="3" borderId="25" xfId="3" applyFont="1" applyFill="1" applyBorder="1" applyAlignment="1" applyProtection="1">
      <alignment horizontal="center" vertical="center"/>
      <protection locked="0"/>
    </xf>
    <xf numFmtId="0" fontId="57" fillId="3" borderId="40" xfId="0" applyFont="1" applyFill="1" applyBorder="1" applyAlignment="1">
      <alignment horizontal="left" vertical="center" wrapText="1"/>
    </xf>
    <xf numFmtId="0" fontId="26" fillId="0" borderId="24" xfId="3" applyFont="1" applyBorder="1" applyAlignment="1" applyProtection="1">
      <alignment horizontal="center" vertical="center"/>
      <protection locked="0"/>
    </xf>
    <xf numFmtId="0" fontId="26" fillId="0" borderId="19" xfId="3" applyFont="1" applyBorder="1" applyAlignment="1" applyProtection="1">
      <alignment horizontal="center" vertical="center"/>
      <protection locked="0"/>
    </xf>
    <xf numFmtId="0" fontId="69" fillId="2" borderId="0" xfId="3" applyFont="1" applyFill="1" applyProtection="1">
      <protection locked="0"/>
    </xf>
    <xf numFmtId="0" fontId="69" fillId="0" borderId="0" xfId="3" applyFont="1" applyProtection="1">
      <protection locked="0"/>
    </xf>
    <xf numFmtId="0" fontId="25" fillId="0" borderId="33" xfId="3" applyFont="1" applyBorder="1" applyAlignment="1" applyProtection="1">
      <alignment horizontal="center" vertical="center" wrapText="1"/>
      <protection locked="0"/>
    </xf>
    <xf numFmtId="0" fontId="73" fillId="6" borderId="55" xfId="3" applyFont="1" applyFill="1" applyBorder="1" applyAlignment="1" applyProtection="1">
      <alignment wrapText="1"/>
      <protection locked="0"/>
    </xf>
    <xf numFmtId="0" fontId="27" fillId="6" borderId="56" xfId="3" applyFont="1" applyFill="1" applyBorder="1" applyProtection="1">
      <protection locked="0"/>
    </xf>
    <xf numFmtId="0" fontId="27" fillId="6" borderId="55" xfId="3" applyFont="1" applyFill="1" applyBorder="1" applyProtection="1">
      <protection locked="0"/>
    </xf>
    <xf numFmtId="0" fontId="27" fillId="6" borderId="0" xfId="3" applyFont="1" applyFill="1" applyProtection="1">
      <protection locked="0"/>
    </xf>
    <xf numFmtId="0" fontId="27" fillId="6" borderId="26" xfId="3" applyFont="1" applyFill="1" applyBorder="1" applyProtection="1">
      <protection locked="0"/>
    </xf>
    <xf numFmtId="0" fontId="36" fillId="0" borderId="0" xfId="3" applyFont="1" applyAlignment="1" applyProtection="1">
      <alignment horizontal="left" wrapText="1"/>
      <protection locked="0"/>
    </xf>
    <xf numFmtId="0" fontId="27" fillId="4" borderId="25" xfId="3" applyFont="1" applyFill="1" applyBorder="1" applyProtection="1">
      <protection locked="0"/>
    </xf>
    <xf numFmtId="0" fontId="27" fillId="4" borderId="49" xfId="3" applyFont="1" applyFill="1" applyBorder="1" applyProtection="1">
      <protection locked="0"/>
    </xf>
    <xf numFmtId="0" fontId="29" fillId="0" borderId="0" xfId="3" applyFont="1" applyAlignment="1" applyProtection="1">
      <alignment horizontal="left" vertical="center" wrapText="1"/>
      <protection locked="0"/>
    </xf>
    <xf numFmtId="0" fontId="83" fillId="4" borderId="61" xfId="3" applyFont="1" applyFill="1" applyBorder="1" applyAlignment="1" applyProtection="1">
      <alignment horizontal="left" vertical="center" wrapText="1"/>
      <protection locked="0"/>
    </xf>
    <xf numFmtId="0" fontId="29" fillId="0" borderId="26" xfId="3" applyFont="1" applyBorder="1" applyAlignment="1" applyProtection="1">
      <alignment horizontal="left" vertical="center" wrapText="1"/>
      <protection locked="0"/>
    </xf>
    <xf numFmtId="0" fontId="78" fillId="0" borderId="26" xfId="0" applyFont="1" applyBorder="1" applyAlignment="1" applyProtection="1">
      <alignment vertical="center" wrapText="1"/>
      <protection locked="0"/>
    </xf>
    <xf numFmtId="0" fontId="92" fillId="0" borderId="28" xfId="3" applyFont="1" applyBorder="1" applyAlignment="1" applyProtection="1">
      <alignment horizontal="left" vertical="center" wrapText="1"/>
      <protection locked="0"/>
    </xf>
    <xf numFmtId="0" fontId="26" fillId="0" borderId="28" xfId="3" applyFont="1" applyBorder="1" applyAlignment="1" applyProtection="1">
      <alignment horizontal="left" vertical="center" wrapText="1"/>
      <protection locked="0"/>
    </xf>
    <xf numFmtId="0" fontId="92" fillId="0" borderId="22" xfId="3" applyFont="1" applyBorder="1" applyAlignment="1" applyProtection="1">
      <alignment horizontal="left" vertical="center" wrapText="1"/>
      <protection locked="0"/>
    </xf>
    <xf numFmtId="0" fontId="26" fillId="0" borderId="19" xfId="3" applyFont="1" applyBorder="1" applyAlignment="1" applyProtection="1">
      <alignment vertical="top" wrapText="1"/>
      <protection locked="0"/>
    </xf>
    <xf numFmtId="0" fontId="47" fillId="0" borderId="21" xfId="3" applyFont="1" applyBorder="1" applyAlignment="1" applyProtection="1">
      <alignment horizontal="left" vertical="center" wrapText="1"/>
      <protection locked="0"/>
    </xf>
    <xf numFmtId="0" fontId="26" fillId="0" borderId="21" xfId="3" applyFont="1" applyBorder="1" applyAlignment="1" applyProtection="1">
      <alignment vertical="center" wrapText="1"/>
      <protection locked="0"/>
    </xf>
    <xf numFmtId="0" fontId="47" fillId="0" borderId="22" xfId="3" applyFont="1" applyBorder="1" applyAlignment="1" applyProtection="1">
      <alignment horizontal="left" vertical="center" wrapText="1"/>
      <protection locked="0"/>
    </xf>
    <xf numFmtId="0" fontId="80" fillId="0" borderId="58" xfId="0" applyFont="1" applyBorder="1" applyAlignment="1" applyProtection="1">
      <alignment horizontal="left" vertical="center" wrapText="1"/>
      <protection locked="0"/>
    </xf>
    <xf numFmtId="0" fontId="47" fillId="0" borderId="27" xfId="3" applyFont="1" applyBorder="1" applyAlignment="1" applyProtection="1">
      <alignment horizontal="left" vertical="center" wrapText="1"/>
      <protection locked="0"/>
    </xf>
    <xf numFmtId="0" fontId="80" fillId="0" borderId="59" xfId="0" applyFont="1" applyBorder="1" applyAlignment="1" applyProtection="1">
      <alignment horizontal="left" vertical="center" wrapText="1"/>
      <protection locked="0"/>
    </xf>
    <xf numFmtId="0" fontId="28" fillId="0" borderId="30" xfId="11" applyFont="1" applyBorder="1" applyAlignment="1" applyProtection="1">
      <alignment horizontal="left" vertical="center" wrapText="1"/>
      <protection locked="0"/>
    </xf>
    <xf numFmtId="0" fontId="80" fillId="0" borderId="60" xfId="0" applyFont="1" applyBorder="1" applyAlignment="1" applyProtection="1">
      <alignment horizontal="left" vertical="center" wrapText="1"/>
      <protection locked="0"/>
    </xf>
    <xf numFmtId="0" fontId="28" fillId="0" borderId="29" xfId="11" applyFont="1" applyBorder="1" applyAlignment="1" applyProtection="1">
      <alignment horizontal="left" vertical="center" wrapText="1"/>
      <protection locked="0"/>
    </xf>
    <xf numFmtId="0" fontId="28" fillId="4" borderId="61" xfId="11" applyFont="1" applyFill="1" applyBorder="1" applyAlignment="1" applyProtection="1">
      <alignment horizontal="left" vertical="center" wrapText="1"/>
      <protection locked="0"/>
    </xf>
    <xf numFmtId="0" fontId="80" fillId="4" borderId="61" xfId="0" applyFont="1" applyFill="1" applyBorder="1" applyAlignment="1" applyProtection="1">
      <alignment horizontal="left" vertical="center" wrapText="1"/>
      <protection locked="0"/>
    </xf>
    <xf numFmtId="0" fontId="28" fillId="0" borderId="28" xfId="11" applyFont="1" applyBorder="1" applyAlignment="1" applyProtection="1">
      <alignment horizontal="left" vertical="center" wrapText="1"/>
      <protection locked="0"/>
    </xf>
    <xf numFmtId="0" fontId="28" fillId="0" borderId="24" xfId="11" applyFont="1" applyBorder="1" applyAlignment="1" applyProtection="1">
      <alignment horizontal="left" vertical="center" wrapText="1"/>
      <protection locked="0"/>
    </xf>
    <xf numFmtId="0" fontId="80" fillId="0" borderId="59" xfId="0" applyFont="1" applyBorder="1" applyAlignment="1" applyProtection="1">
      <alignment horizontal="left" vertical="top" wrapText="1"/>
      <protection locked="0"/>
    </xf>
    <xf numFmtId="0" fontId="80" fillId="0" borderId="66" xfId="0" applyFont="1" applyBorder="1" applyAlignment="1" applyProtection="1">
      <alignment horizontal="left" vertical="center" wrapText="1"/>
      <protection locked="0"/>
    </xf>
    <xf numFmtId="0" fontId="28" fillId="0" borderId="19" xfId="11" applyFont="1" applyBorder="1" applyAlignment="1" applyProtection="1">
      <alignment horizontal="left" vertical="center" wrapText="1"/>
      <protection locked="0"/>
    </xf>
    <xf numFmtId="0" fontId="80" fillId="0" borderId="67" xfId="0" applyFont="1" applyBorder="1" applyAlignment="1" applyProtection="1">
      <alignment vertical="center" wrapText="1"/>
      <protection locked="0"/>
    </xf>
    <xf numFmtId="0" fontId="80" fillId="0" borderId="59" xfId="0" applyFont="1" applyBorder="1" applyAlignment="1" applyProtection="1">
      <alignment vertical="center" wrapText="1"/>
      <protection locked="0"/>
    </xf>
    <xf numFmtId="0" fontId="28" fillId="0" borderId="25" xfId="11" applyFont="1" applyBorder="1" applyAlignment="1" applyProtection="1">
      <alignment horizontal="left" vertical="center" wrapText="1"/>
      <protection locked="0"/>
    </xf>
    <xf numFmtId="0" fontId="81" fillId="0" borderId="26" xfId="0" applyFont="1" applyBorder="1" applyAlignment="1" applyProtection="1">
      <alignment vertical="center" wrapText="1"/>
      <protection locked="0"/>
    </xf>
    <xf numFmtId="0" fontId="80" fillId="0" borderId="26" xfId="0" applyFont="1" applyBorder="1" applyAlignment="1" applyProtection="1">
      <alignment vertical="center" wrapText="1"/>
      <protection locked="0"/>
    </xf>
    <xf numFmtId="0" fontId="36" fillId="0" borderId="0" xfId="3" applyFont="1" applyProtection="1">
      <protection locked="0"/>
    </xf>
    <xf numFmtId="0" fontId="27" fillId="4" borderId="0" xfId="3" applyFont="1" applyFill="1" applyProtection="1">
      <protection locked="0"/>
    </xf>
    <xf numFmtId="0" fontId="72" fillId="4" borderId="25" xfId="3" applyFont="1" applyFill="1" applyBorder="1" applyAlignment="1" applyProtection="1">
      <alignment horizontal="left"/>
      <protection locked="0"/>
    </xf>
    <xf numFmtId="0" fontId="27" fillId="4" borderId="25" xfId="3" applyFont="1" applyFill="1" applyBorder="1" applyAlignment="1" applyProtection="1">
      <alignment horizontal="left"/>
      <protection locked="0"/>
    </xf>
    <xf numFmtId="0" fontId="27" fillId="4" borderId="25" xfId="3" applyFont="1" applyFill="1" applyBorder="1" applyAlignment="1" applyProtection="1">
      <alignment horizontal="left" wrapText="1"/>
      <protection locked="0"/>
    </xf>
    <xf numFmtId="0" fontId="10" fillId="3" borderId="16" xfId="1" applyFont="1" applyFill="1" applyBorder="1" applyAlignment="1" applyProtection="1">
      <alignment vertical="center" wrapText="1"/>
      <protection locked="0"/>
    </xf>
    <xf numFmtId="0" fontId="84" fillId="0" borderId="69" xfId="0" applyFont="1" applyBorder="1" applyAlignment="1" applyProtection="1">
      <alignment vertical="center"/>
      <protection locked="0"/>
    </xf>
    <xf numFmtId="0" fontId="10" fillId="3" borderId="15" xfId="1" applyFont="1" applyFill="1" applyBorder="1" applyAlignment="1" applyProtection="1">
      <alignment vertical="center" wrapText="1"/>
      <protection locked="0"/>
    </xf>
    <xf numFmtId="0" fontId="84" fillId="0" borderId="70" xfId="0" applyFont="1" applyBorder="1" applyAlignment="1" applyProtection="1">
      <alignment vertical="center"/>
      <protection locked="0"/>
    </xf>
    <xf numFmtId="0" fontId="10" fillId="3" borderId="6" xfId="1" applyFont="1" applyFill="1" applyBorder="1" applyAlignment="1" applyProtection="1">
      <alignment vertical="center" wrapText="1"/>
      <protection locked="0"/>
    </xf>
    <xf numFmtId="0" fontId="10" fillId="3" borderId="0" xfId="1" applyFont="1" applyFill="1" applyAlignment="1" applyProtection="1">
      <alignment vertical="center" wrapText="1"/>
      <protection locked="0"/>
    </xf>
    <xf numFmtId="0" fontId="10" fillId="3" borderId="25" xfId="1" applyFont="1" applyFill="1" applyBorder="1" applyAlignment="1" applyProtection="1">
      <alignment vertical="center" wrapText="1"/>
      <protection locked="0"/>
    </xf>
    <xf numFmtId="0" fontId="84" fillId="0" borderId="71" xfId="0" applyFont="1" applyBorder="1" applyAlignment="1" applyProtection="1">
      <alignment vertical="center"/>
      <protection locked="0"/>
    </xf>
    <xf numFmtId="0" fontId="84" fillId="0" borderId="72" xfId="0" applyFont="1" applyBorder="1" applyAlignment="1" applyProtection="1">
      <alignment vertical="center"/>
      <protection locked="0"/>
    </xf>
    <xf numFmtId="0" fontId="84" fillId="0" borderId="73" xfId="0" applyFont="1" applyBorder="1" applyAlignment="1" applyProtection="1">
      <alignment vertical="center"/>
      <protection locked="0"/>
    </xf>
    <xf numFmtId="0" fontId="10" fillId="3" borderId="13" xfId="1" applyFont="1" applyFill="1" applyBorder="1" applyAlignment="1" applyProtection="1">
      <alignment vertical="center" wrapText="1"/>
      <protection locked="0"/>
    </xf>
    <xf numFmtId="0" fontId="84" fillId="3" borderId="70" xfId="0" applyFont="1" applyFill="1" applyBorder="1" applyAlignment="1" applyProtection="1">
      <alignment vertical="center"/>
      <protection locked="0"/>
    </xf>
    <xf numFmtId="0" fontId="84" fillId="3" borderId="74" xfId="0" applyFont="1" applyFill="1" applyBorder="1" applyAlignment="1" applyProtection="1">
      <alignment vertical="center"/>
      <protection locked="0"/>
    </xf>
    <xf numFmtId="0" fontId="11" fillId="3" borderId="1" xfId="1" applyFont="1" applyFill="1" applyBorder="1" applyAlignment="1" applyProtection="1">
      <alignment horizontal="left" vertical="center" wrapText="1"/>
      <protection locked="0"/>
    </xf>
    <xf numFmtId="0" fontId="10" fillId="3" borderId="8" xfId="1" applyFont="1" applyFill="1" applyBorder="1" applyAlignment="1" applyProtection="1">
      <alignment vertical="center" wrapText="1"/>
      <protection locked="0"/>
    </xf>
    <xf numFmtId="0" fontId="84" fillId="7" borderId="72" xfId="0" applyFont="1" applyFill="1" applyBorder="1" applyAlignment="1" applyProtection="1">
      <alignment vertical="center"/>
      <protection locked="0"/>
    </xf>
    <xf numFmtId="0" fontId="84" fillId="7" borderId="70" xfId="0" applyFont="1" applyFill="1" applyBorder="1" applyAlignment="1" applyProtection="1">
      <alignment vertical="center"/>
      <protection locked="0"/>
    </xf>
    <xf numFmtId="0" fontId="10" fillId="3" borderId="43" xfId="1" applyFont="1" applyFill="1" applyBorder="1" applyAlignment="1" applyProtection="1">
      <alignment vertical="center" wrapText="1"/>
      <protection locked="0"/>
    </xf>
    <xf numFmtId="0" fontId="84" fillId="7" borderId="76" xfId="0" applyFont="1" applyFill="1" applyBorder="1" applyAlignment="1" applyProtection="1">
      <alignment vertical="center"/>
      <protection locked="0"/>
    </xf>
    <xf numFmtId="0" fontId="10" fillId="3" borderId="7" xfId="1" applyFont="1" applyFill="1" applyBorder="1" applyAlignment="1" applyProtection="1">
      <alignment vertical="center" wrapText="1"/>
      <protection locked="0"/>
    </xf>
    <xf numFmtId="0" fontId="84" fillId="7" borderId="77" xfId="0" applyFont="1" applyFill="1" applyBorder="1" applyAlignment="1" applyProtection="1">
      <alignment vertical="center"/>
      <protection locked="0"/>
    </xf>
    <xf numFmtId="0" fontId="84" fillId="7" borderId="78" xfId="0" applyFont="1" applyFill="1" applyBorder="1" applyAlignment="1" applyProtection="1">
      <alignment vertical="center"/>
      <protection locked="0"/>
    </xf>
    <xf numFmtId="0" fontId="10" fillId="0" borderId="42" xfId="1" applyFont="1" applyBorder="1" applyAlignment="1" applyProtection="1">
      <alignment vertical="center" wrapText="1"/>
      <protection locked="0"/>
    </xf>
    <xf numFmtId="0" fontId="10" fillId="0" borderId="6" xfId="1" applyFont="1" applyBorder="1" applyAlignment="1" applyProtection="1">
      <alignment vertical="center" wrapText="1"/>
      <protection locked="0"/>
    </xf>
    <xf numFmtId="0" fontId="84" fillId="7" borderId="70" xfId="0" applyFont="1" applyFill="1" applyBorder="1" applyAlignment="1" applyProtection="1">
      <alignment vertical="center" wrapText="1"/>
      <protection locked="0"/>
    </xf>
    <xf numFmtId="0" fontId="10" fillId="0" borderId="13" xfId="1" applyFont="1" applyBorder="1" applyAlignment="1" applyProtection="1">
      <alignment vertical="center" wrapText="1"/>
      <protection locked="0"/>
    </xf>
    <xf numFmtId="0" fontId="84" fillId="7" borderId="71" xfId="0" applyFont="1" applyFill="1" applyBorder="1" applyAlignment="1" applyProtection="1">
      <alignment vertical="center"/>
      <protection locked="0"/>
    </xf>
    <xf numFmtId="0" fontId="10" fillId="0" borderId="15" xfId="1" applyFont="1" applyBorder="1" applyAlignment="1" applyProtection="1">
      <alignment vertical="center" wrapText="1"/>
      <protection locked="0"/>
    </xf>
    <xf numFmtId="0" fontId="11" fillId="3" borderId="53" xfId="1" applyFont="1" applyFill="1" applyBorder="1" applyAlignment="1" applyProtection="1">
      <alignment horizontal="left" vertical="center" wrapText="1"/>
      <protection locked="0"/>
    </xf>
    <xf numFmtId="0" fontId="10" fillId="3" borderId="53" xfId="1" applyFont="1" applyFill="1" applyBorder="1" applyAlignment="1" applyProtection="1">
      <alignment vertical="center" wrapText="1"/>
      <protection locked="0"/>
    </xf>
    <xf numFmtId="0" fontId="10" fillId="3" borderId="54" xfId="1" applyFont="1" applyFill="1" applyBorder="1" applyAlignment="1" applyProtection="1">
      <alignment vertical="center" wrapText="1"/>
      <protection locked="0"/>
    </xf>
    <xf numFmtId="0" fontId="11" fillId="3" borderId="4" xfId="1" applyFont="1" applyFill="1" applyBorder="1" applyAlignment="1" applyProtection="1">
      <alignment horizontal="left" vertical="center" wrapText="1"/>
      <protection locked="0"/>
    </xf>
    <xf numFmtId="0" fontId="12" fillId="3" borderId="4" xfId="1" applyFont="1" applyFill="1" applyBorder="1" applyAlignment="1" applyProtection="1">
      <alignment horizontal="center" vertical="center" wrapText="1"/>
      <protection locked="0"/>
    </xf>
    <xf numFmtId="0" fontId="28" fillId="0" borderId="55" xfId="3" applyFont="1" applyBorder="1" applyAlignment="1" applyProtection="1">
      <alignment horizontal="left" vertical="center" wrapText="1"/>
      <protection locked="0"/>
    </xf>
    <xf numFmtId="0" fontId="74" fillId="0" borderId="18" xfId="3" applyFont="1" applyBorder="1" applyAlignment="1" applyProtection="1">
      <alignment vertical="center" wrapText="1"/>
      <protection locked="0"/>
    </xf>
    <xf numFmtId="0" fontId="74" fillId="0" borderId="18" xfId="3" applyFont="1" applyBorder="1" applyAlignment="1" applyProtection="1">
      <alignment horizontal="center" vertical="center" wrapText="1"/>
      <protection locked="0"/>
    </xf>
    <xf numFmtId="0" fontId="26" fillId="0" borderId="55" xfId="3" applyFont="1" applyBorder="1" applyAlignment="1" applyProtection="1">
      <alignment horizontal="left" vertical="center" wrapText="1"/>
      <protection locked="0"/>
    </xf>
    <xf numFmtId="0" fontId="26" fillId="0" borderId="55" xfId="3" applyFont="1" applyBorder="1" applyAlignment="1" applyProtection="1">
      <alignment vertical="center" wrapText="1"/>
      <protection locked="0"/>
    </xf>
    <xf numFmtId="0" fontId="26" fillId="0" borderId="25" xfId="3" applyFont="1" applyBorder="1" applyAlignment="1" applyProtection="1">
      <alignment horizontal="left" vertical="center" wrapText="1"/>
      <protection locked="0"/>
    </xf>
    <xf numFmtId="0" fontId="74" fillId="0" borderId="56" xfId="3" applyFont="1" applyBorder="1" applyAlignment="1" applyProtection="1">
      <alignment vertical="center" wrapText="1"/>
      <protection locked="0"/>
    </xf>
    <xf numFmtId="0" fontId="26" fillId="0" borderId="0" xfId="3" applyFont="1" applyAlignment="1" applyProtection="1">
      <alignment horizontal="left" vertical="top" wrapText="1"/>
      <protection locked="0"/>
    </xf>
    <xf numFmtId="0" fontId="26" fillId="3" borderId="55" xfId="3" applyFont="1" applyFill="1" applyBorder="1" applyAlignment="1" applyProtection="1">
      <alignment horizontal="left" vertical="center" wrapText="1"/>
      <protection locked="0"/>
    </xf>
    <xf numFmtId="0" fontId="26" fillId="0" borderId="18" xfId="3" applyFont="1" applyBorder="1" applyAlignment="1" applyProtection="1">
      <alignment horizontal="left" vertical="top" wrapText="1"/>
      <protection locked="0"/>
    </xf>
    <xf numFmtId="0" fontId="26" fillId="0" borderId="56" xfId="3" applyFont="1" applyBorder="1" applyAlignment="1" applyProtection="1">
      <alignment horizontal="center" vertical="center" wrapText="1"/>
      <protection locked="0"/>
    </xf>
    <xf numFmtId="0" fontId="26" fillId="0" borderId="55" xfId="3" applyFont="1" applyBorder="1" applyAlignment="1" applyProtection="1">
      <alignment horizontal="left" vertical="top" wrapText="1"/>
      <protection locked="0"/>
    </xf>
    <xf numFmtId="0" fontId="26" fillId="3" borderId="55" xfId="3" applyFont="1" applyFill="1" applyBorder="1" applyAlignment="1" applyProtection="1">
      <alignment horizontal="left" vertical="top" wrapText="1"/>
      <protection locked="0"/>
    </xf>
    <xf numFmtId="0" fontId="26" fillId="0" borderId="25" xfId="3" quotePrefix="1" applyFont="1" applyBorder="1" applyAlignment="1" applyProtection="1">
      <alignment horizontal="left" vertical="top" wrapText="1"/>
      <protection locked="0"/>
    </xf>
    <xf numFmtId="0" fontId="31" fillId="3" borderId="56" xfId="3" applyFont="1" applyFill="1" applyBorder="1" applyAlignment="1" applyProtection="1">
      <alignment vertical="center" wrapText="1"/>
      <protection locked="0"/>
    </xf>
    <xf numFmtId="0" fontId="28" fillId="0" borderId="57" xfId="3" applyFont="1" applyBorder="1" applyAlignment="1" applyProtection="1">
      <alignment horizontal="left" vertical="center" wrapText="1"/>
      <protection locked="0"/>
    </xf>
    <xf numFmtId="0" fontId="26" fillId="0" borderId="25" xfId="3" applyFont="1" applyBorder="1" applyAlignment="1" applyProtection="1">
      <alignment horizontal="left" vertical="top" wrapText="1"/>
      <protection locked="0"/>
    </xf>
    <xf numFmtId="0" fontId="27" fillId="6" borderId="56" xfId="3" applyFont="1" applyFill="1" applyBorder="1" applyAlignment="1" applyProtection="1">
      <alignment wrapText="1"/>
      <protection locked="0"/>
    </xf>
    <xf numFmtId="0" fontId="68" fillId="6" borderId="56" xfId="3" applyFont="1" applyFill="1" applyBorder="1" applyAlignment="1" applyProtection="1">
      <alignment wrapText="1"/>
      <protection locked="0"/>
    </xf>
    <xf numFmtId="0" fontId="74" fillId="0" borderId="55" xfId="3" applyFont="1" applyBorder="1" applyAlignment="1" applyProtection="1">
      <alignment vertical="center" wrapText="1"/>
      <protection locked="0"/>
    </xf>
    <xf numFmtId="0" fontId="26" fillId="0" borderId="25" xfId="3" applyFont="1" applyBorder="1" applyAlignment="1" applyProtection="1">
      <alignment vertical="top" wrapText="1"/>
      <protection locked="0"/>
    </xf>
    <xf numFmtId="0" fontId="26" fillId="0" borderId="57" xfId="3" applyFont="1" applyBorder="1" applyAlignment="1" applyProtection="1">
      <alignment vertical="top" wrapText="1"/>
      <protection locked="0"/>
    </xf>
    <xf numFmtId="0" fontId="26" fillId="0" borderId="55" xfId="3" applyFont="1" applyBorder="1" applyAlignment="1" applyProtection="1">
      <alignment vertical="top" wrapText="1"/>
      <protection locked="0"/>
    </xf>
    <xf numFmtId="0" fontId="28" fillId="0" borderId="25" xfId="3" applyFont="1" applyBorder="1" applyAlignment="1" applyProtection="1">
      <alignment horizontal="left" vertical="center" wrapText="1"/>
      <protection locked="0"/>
    </xf>
    <xf numFmtId="0" fontId="26" fillId="3" borderId="57" xfId="3" applyFont="1" applyFill="1" applyBorder="1" applyAlignment="1" applyProtection="1">
      <alignment horizontal="left" vertical="top" wrapText="1"/>
      <protection locked="0"/>
    </xf>
    <xf numFmtId="0" fontId="27" fillId="6" borderId="26" xfId="3" applyFont="1" applyFill="1" applyBorder="1" applyAlignment="1" applyProtection="1">
      <alignment wrapText="1"/>
      <protection locked="0"/>
    </xf>
    <xf numFmtId="0" fontId="68" fillId="6" borderId="0" xfId="3" applyFont="1" applyFill="1" applyAlignment="1" applyProtection="1">
      <alignment wrapText="1"/>
      <protection locked="0"/>
    </xf>
    <xf numFmtId="0" fontId="28" fillId="0" borderId="84" xfId="3" applyFont="1" applyBorder="1" applyAlignment="1" applyProtection="1">
      <alignment horizontal="left" vertical="center" wrapText="1"/>
      <protection locked="0"/>
    </xf>
    <xf numFmtId="0" fontId="28" fillId="0" borderId="85" xfId="3" applyFont="1" applyBorder="1" applyAlignment="1" applyProtection="1">
      <alignment horizontal="left" vertical="center" wrapText="1"/>
      <protection locked="0"/>
    </xf>
    <xf numFmtId="0" fontId="31" fillId="3" borderId="56" xfId="7" applyFont="1" applyFill="1" applyBorder="1" applyAlignment="1" applyProtection="1">
      <alignment vertical="center" wrapText="1"/>
      <protection locked="0"/>
    </xf>
    <xf numFmtId="0" fontId="56" fillId="3" borderId="56" xfId="7" applyFont="1" applyFill="1" applyBorder="1" applyAlignment="1" applyProtection="1">
      <alignment horizontal="center" vertical="center" wrapText="1"/>
      <protection locked="0"/>
    </xf>
    <xf numFmtId="0" fontId="26" fillId="0" borderId="55" xfId="11" applyFont="1" applyBorder="1" applyAlignment="1" applyProtection="1">
      <alignment vertical="center" wrapText="1"/>
      <protection locked="0"/>
    </xf>
    <xf numFmtId="0" fontId="26" fillId="0" borderId="18" xfId="11" applyFont="1" applyBorder="1" applyAlignment="1" applyProtection="1">
      <alignment vertical="center" wrapText="1"/>
      <protection locked="0"/>
    </xf>
    <xf numFmtId="0" fontId="28" fillId="0" borderId="19" xfId="3" applyFont="1" applyBorder="1" applyAlignment="1" applyProtection="1">
      <alignment horizontal="left" vertical="center" wrapText="1"/>
      <protection locked="0"/>
    </xf>
    <xf numFmtId="0" fontId="68" fillId="6" borderId="26" xfId="3" applyFont="1" applyFill="1" applyBorder="1" applyAlignment="1" applyProtection="1">
      <alignment wrapText="1"/>
      <protection locked="0"/>
    </xf>
    <xf numFmtId="0" fontId="77" fillId="0" borderId="56" xfId="3" applyFont="1" applyBorder="1" applyAlignment="1" applyProtection="1">
      <alignment horizontal="left" vertical="top" wrapText="1"/>
      <protection locked="0"/>
    </xf>
    <xf numFmtId="0" fontId="28" fillId="3" borderId="85" xfId="3" applyFont="1" applyFill="1" applyBorder="1" applyAlignment="1" applyProtection="1">
      <alignment horizontal="left" vertical="center" wrapText="1"/>
      <protection locked="0"/>
    </xf>
    <xf numFmtId="0" fontId="74" fillId="3" borderId="56" xfId="3" applyFont="1" applyFill="1" applyBorder="1" applyAlignment="1" applyProtection="1">
      <alignment horizontal="left" vertical="top" wrapText="1"/>
      <protection locked="0"/>
    </xf>
    <xf numFmtId="0" fontId="28" fillId="3" borderId="25" xfId="3" applyFont="1" applyFill="1" applyBorder="1" applyAlignment="1" applyProtection="1">
      <alignment horizontal="left" vertical="center" wrapText="1"/>
      <protection locked="0"/>
    </xf>
    <xf numFmtId="0" fontId="26" fillId="3" borderId="0" xfId="3" applyFont="1" applyFill="1" applyAlignment="1" applyProtection="1">
      <alignment horizontal="left" vertical="center" wrapText="1"/>
      <protection locked="0"/>
    </xf>
    <xf numFmtId="0" fontId="28" fillId="3" borderId="84" xfId="3" applyFont="1" applyFill="1" applyBorder="1" applyAlignment="1" applyProtection="1">
      <alignment horizontal="left" vertical="center" wrapText="1"/>
      <protection locked="0"/>
    </xf>
    <xf numFmtId="0" fontId="26" fillId="3" borderId="25" xfId="3" applyFont="1" applyFill="1" applyBorder="1" applyAlignment="1" applyProtection="1">
      <alignment horizontal="left" vertical="top" wrapText="1"/>
      <protection locked="0"/>
    </xf>
    <xf numFmtId="0" fontId="36" fillId="0" borderId="0" xfId="3" applyFont="1" applyAlignment="1" applyProtection="1">
      <alignment wrapText="1"/>
      <protection locked="0"/>
    </xf>
    <xf numFmtId="0" fontId="73" fillId="6" borderId="55" xfId="3" applyFont="1" applyFill="1" applyBorder="1" applyProtection="1">
      <protection locked="0"/>
    </xf>
    <xf numFmtId="0" fontId="86" fillId="6" borderId="55" xfId="3" applyFont="1" applyFill="1" applyBorder="1"/>
    <xf numFmtId="0" fontId="87" fillId="6" borderId="56" xfId="3" applyFont="1" applyFill="1" applyBorder="1"/>
    <xf numFmtId="0" fontId="87" fillId="0" borderId="23" xfId="3" applyFont="1" applyBorder="1" applyAlignment="1">
      <alignment horizontal="center" vertical="center"/>
    </xf>
    <xf numFmtId="0" fontId="87" fillId="6" borderId="0" xfId="3" applyFont="1" applyFill="1"/>
    <xf numFmtId="0" fontId="87" fillId="6" borderId="26" xfId="3" applyFont="1" applyFill="1" applyBorder="1"/>
    <xf numFmtId="0" fontId="27" fillId="4" borderId="25" xfId="3" applyFont="1" applyFill="1" applyBorder="1"/>
    <xf numFmtId="0" fontId="27" fillId="4" borderId="49" xfId="3" applyFont="1" applyFill="1" applyBorder="1"/>
    <xf numFmtId="0" fontId="24" fillId="0" borderId="0" xfId="3" applyFont="1" applyAlignment="1">
      <alignment horizontal="center" vertical="center"/>
    </xf>
    <xf numFmtId="0" fontId="24" fillId="4" borderId="61" xfId="3" applyFont="1" applyFill="1" applyBorder="1" applyAlignment="1">
      <alignment horizontal="center" vertical="center"/>
    </xf>
    <xf numFmtId="0" fontId="24" fillId="0" borderId="26" xfId="3" applyFont="1" applyBorder="1" applyAlignment="1">
      <alignment horizontal="center" vertical="center"/>
    </xf>
    <xf numFmtId="0" fontId="68" fillId="4" borderId="0" xfId="3" applyFont="1" applyFill="1" applyAlignment="1" applyProtection="1">
      <alignment horizontal="center" vertical="center"/>
      <protection locked="0"/>
    </xf>
    <xf numFmtId="0" fontId="27" fillId="4" borderId="0" xfId="3" applyFont="1" applyFill="1"/>
    <xf numFmtId="0" fontId="39" fillId="0" borderId="23" xfId="3" applyFont="1" applyBorder="1" applyAlignment="1">
      <alignment horizontal="center" vertical="center"/>
    </xf>
    <xf numFmtId="0" fontId="90" fillId="0" borderId="23" xfId="0" applyFont="1" applyBorder="1" applyAlignment="1" applyProtection="1">
      <alignment vertical="center" wrapText="1"/>
      <protection locked="0"/>
    </xf>
    <xf numFmtId="0" fontId="84" fillId="3" borderId="0" xfId="1" applyFont="1" applyFill="1" applyProtection="1">
      <protection locked="0"/>
    </xf>
    <xf numFmtId="0" fontId="26" fillId="0" borderId="0" xfId="3" applyFont="1" applyAlignment="1" applyProtection="1">
      <alignment horizontal="center" vertical="center"/>
      <protection locked="0"/>
    </xf>
    <xf numFmtId="0" fontId="39" fillId="0" borderId="0" xfId="3" applyFont="1" applyAlignment="1">
      <alignment horizontal="center" vertical="center"/>
    </xf>
    <xf numFmtId="0" fontId="72" fillId="4" borderId="89" xfId="3" applyFont="1" applyFill="1" applyBorder="1" applyAlignment="1" applyProtection="1">
      <alignment horizontal="left" wrapText="1"/>
      <protection locked="0"/>
    </xf>
    <xf numFmtId="0" fontId="27" fillId="4" borderId="89" xfId="3" applyFont="1" applyFill="1" applyBorder="1" applyAlignment="1" applyProtection="1">
      <alignment horizontal="left" wrapText="1"/>
      <protection locked="0"/>
    </xf>
    <xf numFmtId="0" fontId="68" fillId="4" borderId="89" xfId="3" applyFont="1" applyFill="1" applyBorder="1" applyAlignment="1" applyProtection="1">
      <alignment horizontal="center" vertical="center"/>
      <protection locked="0"/>
    </xf>
    <xf numFmtId="0" fontId="27" fillId="4" borderId="89" xfId="3" applyFont="1" applyFill="1" applyBorder="1" applyAlignment="1">
      <alignment horizontal="left"/>
    </xf>
    <xf numFmtId="0" fontId="26" fillId="0" borderId="32" xfId="3" applyFont="1" applyBorder="1" applyAlignment="1" applyProtection="1">
      <alignment vertical="top" wrapText="1"/>
      <protection locked="0"/>
    </xf>
    <xf numFmtId="0" fontId="84" fillId="0" borderId="75" xfId="0" applyFont="1" applyBorder="1" applyAlignment="1" applyProtection="1">
      <alignment vertical="center" wrapText="1"/>
      <protection locked="0"/>
    </xf>
    <xf numFmtId="0" fontId="1" fillId="2" borderId="0" xfId="12" applyFill="1"/>
    <xf numFmtId="0" fontId="1" fillId="0" borderId="0" xfId="12"/>
    <xf numFmtId="0" fontId="50" fillId="0" borderId="0" xfId="0" applyFont="1" applyAlignment="1">
      <alignment horizontal="left" vertical="center" indent="5"/>
    </xf>
    <xf numFmtId="0" fontId="11" fillId="3" borderId="8" xfId="1" applyFont="1" applyFill="1" applyBorder="1" applyAlignment="1">
      <alignment horizontal="left" vertical="center" wrapText="1"/>
    </xf>
    <xf numFmtId="0" fontId="11" fillId="3" borderId="4" xfId="1" applyFont="1" applyFill="1" applyBorder="1" applyAlignment="1">
      <alignment horizontal="left" vertical="center" wrapText="1"/>
    </xf>
    <xf numFmtId="0" fontId="12" fillId="3" borderId="1" xfId="1" applyFont="1" applyFill="1" applyBorder="1" applyAlignment="1">
      <alignment horizontal="center" vertical="center" wrapText="1"/>
    </xf>
    <xf numFmtId="0" fontId="12" fillId="3" borderId="0" xfId="1" applyFont="1" applyFill="1" applyAlignment="1">
      <alignment horizontal="center" vertical="center" wrapText="1"/>
    </xf>
    <xf numFmtId="0" fontId="12" fillId="3" borderId="4" xfId="1" applyFont="1" applyFill="1" applyBorder="1" applyAlignment="1">
      <alignment horizontal="center" vertical="center" wrapText="1"/>
    </xf>
    <xf numFmtId="0" fontId="11" fillId="3" borderId="1" xfId="1" applyFont="1" applyFill="1" applyBorder="1" applyAlignment="1">
      <alignment horizontal="left" vertical="center" wrapText="1"/>
    </xf>
    <xf numFmtId="0" fontId="11" fillId="3" borderId="0" xfId="1" applyFont="1" applyFill="1" applyAlignment="1">
      <alignment horizontal="left" vertical="center" wrapText="1"/>
    </xf>
    <xf numFmtId="0" fontId="13" fillId="0" borderId="4" xfId="2" applyFont="1" applyBorder="1" applyAlignment="1">
      <alignment horizontal="center"/>
    </xf>
    <xf numFmtId="0" fontId="11" fillId="3" borderId="14" xfId="1" applyFont="1" applyFill="1" applyBorder="1" applyAlignment="1">
      <alignment horizontal="left" vertical="center" wrapText="1"/>
    </xf>
    <xf numFmtId="0" fontId="11" fillId="3" borderId="8" xfId="1" applyFont="1" applyFill="1" applyBorder="1" applyAlignment="1">
      <alignment horizontal="center" vertical="center" wrapText="1"/>
    </xf>
    <xf numFmtId="0" fontId="11" fillId="3" borderId="4" xfId="1" applyFont="1" applyFill="1" applyBorder="1" applyAlignment="1">
      <alignment horizontal="center" vertical="center" wrapText="1"/>
    </xf>
    <xf numFmtId="0" fontId="49" fillId="0" borderId="0" xfId="8" applyFont="1" applyAlignment="1">
      <alignment horizontal="center" vertical="center"/>
    </xf>
    <xf numFmtId="0" fontId="93" fillId="0" borderId="0" xfId="0" applyFont="1" applyAlignment="1">
      <alignment horizontal="center" vertical="center"/>
    </xf>
    <xf numFmtId="0" fontId="49" fillId="0" borderId="0" xfId="0" applyFont="1" applyAlignment="1">
      <alignment horizontal="center" vertical="center"/>
    </xf>
    <xf numFmtId="0" fontId="87" fillId="0" borderId="0" xfId="3" applyFont="1" applyAlignment="1">
      <alignment horizontal="center" vertical="center"/>
    </xf>
    <xf numFmtId="0" fontId="87" fillId="0" borderId="25" xfId="3" applyFont="1" applyBorder="1" applyAlignment="1">
      <alignment horizontal="center" vertical="center"/>
    </xf>
    <xf numFmtId="0" fontId="29" fillId="0" borderId="0" xfId="3" applyFont="1" applyAlignment="1" applyProtection="1">
      <alignment vertical="center" wrapText="1"/>
      <protection locked="0"/>
    </xf>
    <xf numFmtId="0" fontId="29" fillId="0" borderId="25" xfId="3" applyFont="1" applyBorder="1" applyAlignment="1" applyProtection="1">
      <alignment vertical="center" wrapText="1"/>
      <protection locked="0"/>
    </xf>
    <xf numFmtId="0" fontId="29" fillId="3" borderId="23" xfId="3" applyFont="1" applyFill="1" applyBorder="1" applyAlignment="1" applyProtection="1">
      <alignment vertical="center" wrapText="1"/>
      <protection locked="0"/>
    </xf>
    <xf numFmtId="0" fontId="29" fillId="3" borderId="0" xfId="3" applyFont="1" applyFill="1" applyAlignment="1" applyProtection="1">
      <alignment vertical="center" wrapText="1"/>
      <protection locked="0"/>
    </xf>
    <xf numFmtId="0" fontId="29" fillId="3" borderId="25" xfId="3" applyFont="1" applyFill="1" applyBorder="1" applyAlignment="1" applyProtection="1">
      <alignment vertical="center" wrapText="1"/>
      <protection locked="0"/>
    </xf>
    <xf numFmtId="0" fontId="29" fillId="0" borderId="23" xfId="3" applyFont="1" applyBorder="1" applyAlignment="1" applyProtection="1">
      <alignment vertical="center" wrapText="1"/>
      <protection locked="0"/>
    </xf>
    <xf numFmtId="0" fontId="87" fillId="3" borderId="23" xfId="3" applyFont="1" applyFill="1" applyBorder="1" applyAlignment="1">
      <alignment horizontal="center" vertical="center"/>
    </xf>
    <xf numFmtId="0" fontId="87" fillId="3" borderId="25" xfId="3" applyFont="1" applyFill="1" applyBorder="1" applyAlignment="1">
      <alignment horizontal="center" vertical="center"/>
    </xf>
    <xf numFmtId="0" fontId="87" fillId="3" borderId="0" xfId="3" applyFont="1" applyFill="1" applyAlignment="1">
      <alignment horizontal="center" vertical="center"/>
    </xf>
    <xf numFmtId="0" fontId="87" fillId="0" borderId="23" xfId="3" applyFont="1" applyBorder="1" applyAlignment="1">
      <alignment horizontal="center" vertical="center"/>
    </xf>
    <xf numFmtId="0" fontId="87" fillId="0" borderId="17" xfId="3" applyFont="1" applyBorder="1" applyAlignment="1">
      <alignment horizontal="center" vertical="center"/>
    </xf>
    <xf numFmtId="0" fontId="29" fillId="0" borderId="23" xfId="3" applyFont="1" applyBorder="1" applyAlignment="1" applyProtection="1">
      <alignment vertical="center"/>
      <protection locked="0"/>
    </xf>
    <xf numFmtId="0" fontId="29" fillId="0" borderId="0" xfId="3" applyFont="1" applyAlignment="1" applyProtection="1">
      <alignment vertical="center"/>
      <protection locked="0"/>
    </xf>
    <xf numFmtId="0" fontId="29" fillId="0" borderId="25" xfId="3" applyFont="1" applyBorder="1" applyAlignment="1" applyProtection="1">
      <alignment vertical="center"/>
      <protection locked="0"/>
    </xf>
    <xf numFmtId="0" fontId="38" fillId="0" borderId="0" xfId="3" applyFont="1" applyAlignment="1" applyProtection="1">
      <alignment horizontal="center" vertical="center"/>
      <protection locked="0"/>
    </xf>
    <xf numFmtId="0" fontId="36" fillId="0" borderId="0" xfId="3" applyFont="1" applyAlignment="1" applyProtection="1">
      <alignment horizontal="left"/>
      <protection locked="0"/>
    </xf>
    <xf numFmtId="0" fontId="87" fillId="0" borderId="23" xfId="3" applyFont="1" applyBorder="1" applyAlignment="1">
      <alignment horizontal="center" vertical="center" wrapText="1"/>
    </xf>
    <xf numFmtId="0" fontId="87" fillId="0" borderId="0" xfId="3" applyFont="1" applyAlignment="1">
      <alignment horizontal="center" vertical="center" wrapText="1"/>
    </xf>
    <xf numFmtId="0" fontId="87" fillId="0" borderId="25" xfId="3" applyFont="1" applyBorder="1" applyAlignment="1">
      <alignment horizontal="center" vertical="center" wrapText="1"/>
    </xf>
    <xf numFmtId="0" fontId="29" fillId="0" borderId="23" xfId="0" applyFont="1" applyBorder="1" applyAlignment="1" applyProtection="1">
      <alignment vertical="center" wrapText="1"/>
      <protection locked="0"/>
    </xf>
    <xf numFmtId="0" fontId="88" fillId="0" borderId="25" xfId="0" applyFont="1" applyBorder="1" applyProtection="1">
      <protection locked="0"/>
    </xf>
    <xf numFmtId="0" fontId="24" fillId="0" borderId="23" xfId="3" applyFont="1" applyBorder="1" applyAlignment="1">
      <alignment horizontal="center" vertical="center"/>
    </xf>
    <xf numFmtId="0" fontId="24" fillId="0" borderId="25" xfId="3" applyFont="1" applyBorder="1" applyAlignment="1">
      <alignment horizontal="center" vertical="center"/>
    </xf>
    <xf numFmtId="0" fontId="81" fillId="0" borderId="23" xfId="0" applyFont="1" applyBorder="1" applyAlignment="1" applyProtection="1">
      <alignment horizontal="left" vertical="center" wrapText="1"/>
      <protection locked="0"/>
    </xf>
    <xf numFmtId="0" fontId="0" fillId="0" borderId="23" xfId="0" applyBorder="1" applyProtection="1">
      <protection locked="0"/>
    </xf>
    <xf numFmtId="0" fontId="78" fillId="0" borderId="23" xfId="0" applyFont="1" applyBorder="1" applyAlignment="1" applyProtection="1">
      <alignment vertical="center" wrapText="1"/>
      <protection locked="0"/>
    </xf>
    <xf numFmtId="0" fontId="0" fillId="0" borderId="0" xfId="0" applyProtection="1">
      <protection locked="0"/>
    </xf>
    <xf numFmtId="0" fontId="82" fillId="0" borderId="25" xfId="0" applyFont="1" applyBorder="1" applyProtection="1">
      <protection locked="0"/>
    </xf>
    <xf numFmtId="0" fontId="24" fillId="0" borderId="0" xfId="3" applyFont="1" applyAlignment="1">
      <alignment horizontal="center" vertical="center"/>
    </xf>
    <xf numFmtId="0" fontId="71" fillId="0" borderId="50" xfId="3" applyFont="1" applyBorder="1" applyAlignment="1" applyProtection="1">
      <alignment horizontal="center" vertical="center"/>
      <protection locked="0"/>
    </xf>
    <xf numFmtId="0" fontId="29" fillId="0" borderId="0" xfId="3" applyFont="1" applyAlignment="1" applyProtection="1">
      <alignment horizontal="left" vertical="center" wrapText="1"/>
      <protection locked="0"/>
    </xf>
    <xf numFmtId="0" fontId="31" fillId="0" borderId="62" xfId="0" applyFont="1" applyBorder="1" applyAlignment="1" applyProtection="1">
      <alignment horizontal="left" vertical="center" wrapText="1"/>
      <protection locked="0"/>
    </xf>
    <xf numFmtId="0" fontId="88" fillId="0" borderId="62" xfId="0" applyFont="1" applyBorder="1" applyProtection="1">
      <protection locked="0"/>
    </xf>
    <xf numFmtId="0" fontId="26" fillId="0" borderId="26" xfId="3" applyFont="1" applyBorder="1" applyAlignment="1" applyProtection="1">
      <alignment horizontal="left" vertical="center" wrapText="1"/>
      <protection locked="0"/>
    </xf>
    <xf numFmtId="0" fontId="89" fillId="0" borderId="26" xfId="3" applyFont="1" applyBorder="1" applyAlignment="1" applyProtection="1">
      <alignment horizontal="left" vertical="center" wrapText="1"/>
      <protection locked="0"/>
    </xf>
    <xf numFmtId="0" fontId="26" fillId="0" borderId="19" xfId="3" applyFont="1" applyBorder="1" applyAlignment="1" applyProtection="1">
      <alignment horizontal="center" vertical="center"/>
      <protection locked="0"/>
    </xf>
    <xf numFmtId="0" fontId="29" fillId="0" borderId="23" xfId="3" applyFont="1" applyBorder="1" applyAlignment="1" applyProtection="1">
      <alignment horizontal="left" vertical="center" wrapText="1"/>
      <protection locked="0"/>
    </xf>
    <xf numFmtId="0" fontId="29" fillId="0" borderId="25" xfId="3" applyFont="1" applyBorder="1" applyAlignment="1" applyProtection="1">
      <alignment horizontal="left" vertical="center" wrapText="1"/>
      <protection locked="0"/>
    </xf>
    <xf numFmtId="0" fontId="79" fillId="0" borderId="24" xfId="3" applyFont="1" applyBorder="1" applyAlignment="1" applyProtection="1">
      <alignment horizontal="left" vertical="center" wrapText="1"/>
      <protection locked="0"/>
    </xf>
    <xf numFmtId="0" fontId="47" fillId="0" borderId="24" xfId="3" applyFont="1" applyBorder="1" applyAlignment="1" applyProtection="1">
      <alignment horizontal="left" vertical="center" wrapText="1"/>
      <protection locked="0"/>
    </xf>
    <xf numFmtId="0" fontId="82" fillId="0" borderId="23" xfId="0" applyFont="1" applyBorder="1" applyProtection="1">
      <protection locked="0"/>
    </xf>
    <xf numFmtId="0" fontId="26" fillId="0" borderId="24" xfId="3" applyFont="1" applyBorder="1" applyAlignment="1" applyProtection="1">
      <alignment horizontal="center" vertical="center"/>
      <protection locked="0"/>
    </xf>
    <xf numFmtId="0" fontId="29" fillId="3" borderId="0" xfId="3" applyFont="1" applyFill="1" applyAlignment="1" applyProtection="1">
      <alignment horizontal="left" vertical="center" wrapText="1"/>
      <protection locked="0"/>
    </xf>
    <xf numFmtId="0" fontId="38" fillId="0" borderId="0" xfId="3" applyFont="1" applyAlignment="1">
      <alignment horizontal="center" vertical="center"/>
    </xf>
    <xf numFmtId="0" fontId="78" fillId="0" borderId="82" xfId="0" applyFont="1" applyBorder="1" applyAlignment="1" applyProtection="1">
      <alignment horizontal="left" vertical="center" wrapText="1"/>
      <protection locked="0"/>
    </xf>
    <xf numFmtId="0" fontId="82" fillId="0" borderId="82" xfId="0" applyFont="1" applyBorder="1" applyAlignment="1" applyProtection="1">
      <alignment wrapText="1"/>
      <protection locked="0"/>
    </xf>
    <xf numFmtId="0" fontId="78" fillId="0" borderId="83" xfId="0" applyFont="1" applyBorder="1" applyAlignment="1" applyProtection="1">
      <alignment horizontal="left" vertical="center" wrapText="1"/>
      <protection locked="0"/>
    </xf>
    <xf numFmtId="0" fontId="82" fillId="0" borderId="83" xfId="0" applyFont="1" applyBorder="1" applyAlignment="1" applyProtection="1">
      <alignment wrapText="1"/>
      <protection locked="0"/>
    </xf>
    <xf numFmtId="0" fontId="78" fillId="0" borderId="26" xfId="0" applyFont="1" applyBorder="1" applyAlignment="1" applyProtection="1">
      <alignment horizontal="left" vertical="center" wrapText="1"/>
      <protection locked="0"/>
    </xf>
    <xf numFmtId="0" fontId="82" fillId="0" borderId="26" xfId="0" applyFont="1" applyBorder="1" applyAlignment="1" applyProtection="1">
      <alignment wrapText="1"/>
      <protection locked="0"/>
    </xf>
    <xf numFmtId="0" fontId="78" fillId="0" borderId="26" xfId="0" applyFont="1" applyBorder="1" applyAlignment="1" applyProtection="1">
      <alignment horizontal="left" wrapText="1"/>
      <protection locked="0"/>
    </xf>
    <xf numFmtId="0" fontId="29" fillId="10" borderId="26" xfId="0" applyFont="1" applyFill="1" applyBorder="1" applyAlignment="1" applyProtection="1">
      <alignment horizontal="left" wrapText="1"/>
      <protection locked="0"/>
    </xf>
    <xf numFmtId="0" fontId="91" fillId="3" borderId="26" xfId="0" applyFont="1" applyFill="1" applyBorder="1" applyAlignment="1" applyProtection="1">
      <alignment wrapText="1"/>
      <protection locked="0"/>
    </xf>
    <xf numFmtId="0" fontId="78" fillId="0" borderId="25" xfId="0" applyFont="1" applyBorder="1" applyAlignment="1" applyProtection="1">
      <alignment horizontal="left" vertical="center" wrapText="1"/>
      <protection locked="0"/>
    </xf>
    <xf numFmtId="0" fontId="82" fillId="0" borderId="25" xfId="0" applyFont="1" applyBorder="1" applyAlignment="1" applyProtection="1">
      <alignment wrapText="1"/>
      <protection locked="0"/>
    </xf>
    <xf numFmtId="0" fontId="78" fillId="0" borderId="88" xfId="0" applyFont="1" applyBorder="1" applyAlignment="1" applyProtection="1">
      <alignment horizontal="left" vertical="center" wrapText="1"/>
      <protection locked="0"/>
    </xf>
    <xf numFmtId="0" fontId="82" fillId="0" borderId="88" xfId="0" applyFont="1" applyBorder="1" applyAlignment="1" applyProtection="1">
      <alignment wrapText="1"/>
      <protection locked="0"/>
    </xf>
    <xf numFmtId="0" fontId="13" fillId="0" borderId="4" xfId="2" applyFont="1" applyBorder="1" applyAlignment="1" applyProtection="1">
      <alignment horizontal="center" vertical="center"/>
      <protection locked="0"/>
    </xf>
    <xf numFmtId="0" fontId="11" fillId="3" borderId="1" xfId="1" applyFont="1" applyFill="1" applyBorder="1" applyAlignment="1" applyProtection="1">
      <alignment horizontal="left" vertical="center" wrapText="1"/>
      <protection locked="0"/>
    </xf>
    <xf numFmtId="0" fontId="11" fillId="3" borderId="0" xfId="1" applyFont="1" applyFill="1" applyAlignment="1" applyProtection="1">
      <alignment horizontal="left" vertical="center" wrapText="1"/>
      <protection locked="0"/>
    </xf>
    <xf numFmtId="0" fontId="11" fillId="3" borderId="25" xfId="1" applyFont="1" applyFill="1" applyBorder="1" applyAlignment="1" applyProtection="1">
      <alignment horizontal="left" vertical="center" wrapText="1"/>
      <protection locked="0"/>
    </xf>
    <xf numFmtId="0" fontId="12" fillId="3" borderId="1" xfId="1" applyFont="1" applyFill="1" applyBorder="1" applyAlignment="1" applyProtection="1">
      <alignment horizontal="center" vertical="center" wrapText="1"/>
      <protection locked="0"/>
    </xf>
    <xf numFmtId="0" fontId="12" fillId="3" borderId="0" xfId="1" applyFont="1" applyFill="1" applyAlignment="1" applyProtection="1">
      <alignment horizontal="center" vertical="center" wrapText="1"/>
      <protection locked="0"/>
    </xf>
    <xf numFmtId="0" fontId="11" fillId="3" borderId="23" xfId="1" applyFont="1" applyFill="1" applyBorder="1" applyAlignment="1" applyProtection="1">
      <alignment vertical="center" wrapText="1"/>
      <protection locked="0"/>
    </xf>
    <xf numFmtId="0" fontId="11" fillId="3" borderId="0" xfId="1" applyFont="1" applyFill="1" applyAlignment="1" applyProtection="1">
      <alignment vertical="center" wrapText="1"/>
      <protection locked="0"/>
    </xf>
    <xf numFmtId="0" fontId="11" fillId="3" borderId="14" xfId="1" applyFont="1" applyFill="1" applyBorder="1" applyAlignment="1" applyProtection="1">
      <alignment vertical="center" wrapText="1"/>
      <protection locked="0"/>
    </xf>
    <xf numFmtId="0" fontId="11" fillId="3" borderId="8" xfId="1" applyFont="1" applyFill="1" applyBorder="1" applyAlignment="1" applyProtection="1">
      <alignment vertical="center" wrapText="1"/>
      <protection locked="0"/>
    </xf>
    <xf numFmtId="0" fontId="11" fillId="3" borderId="4" xfId="1" applyFont="1" applyFill="1" applyBorder="1" applyAlignment="1" applyProtection="1">
      <alignment vertical="center" wrapText="1"/>
      <protection locked="0"/>
    </xf>
    <xf numFmtId="0" fontId="11" fillId="0" borderId="1" xfId="1" applyFont="1" applyBorder="1" applyAlignment="1" applyProtection="1">
      <alignment horizontal="left" vertical="center" wrapText="1"/>
      <protection locked="0"/>
    </xf>
    <xf numFmtId="0" fontId="11" fillId="0" borderId="0" xfId="1" applyFont="1" applyAlignment="1" applyProtection="1">
      <alignment horizontal="left" vertical="center" wrapText="1"/>
      <protection locked="0"/>
    </xf>
    <xf numFmtId="0" fontId="11" fillId="0" borderId="25" xfId="1" applyFont="1" applyBorder="1" applyAlignment="1" applyProtection="1">
      <alignment horizontal="left" vertical="center" wrapText="1"/>
      <protection locked="0"/>
    </xf>
    <xf numFmtId="0" fontId="11" fillId="3" borderId="8" xfId="1" applyFont="1" applyFill="1" applyBorder="1" applyAlignment="1" applyProtection="1">
      <alignment horizontal="left" vertical="center" wrapText="1"/>
      <protection locked="0"/>
    </xf>
    <xf numFmtId="0" fontId="11" fillId="3" borderId="14" xfId="1" applyFont="1" applyFill="1" applyBorder="1" applyAlignment="1" applyProtection="1">
      <alignment horizontal="left" vertical="center" wrapText="1"/>
      <protection locked="0"/>
    </xf>
    <xf numFmtId="0" fontId="49" fillId="3" borderId="0" xfId="8" applyFont="1" applyFill="1" applyAlignment="1" applyProtection="1">
      <alignment horizontal="center" vertical="center"/>
      <protection locked="0"/>
    </xf>
    <xf numFmtId="0" fontId="67" fillId="5" borderId="45" xfId="8" applyFont="1" applyFill="1" applyBorder="1" applyAlignment="1" applyProtection="1">
      <alignment horizontal="center"/>
      <protection locked="0"/>
    </xf>
    <xf numFmtId="0" fontId="67" fillId="5" borderId="46" xfId="8" applyFont="1" applyFill="1" applyBorder="1" applyAlignment="1" applyProtection="1">
      <alignment horizontal="center"/>
      <protection locked="0"/>
    </xf>
    <xf numFmtId="0" fontId="55" fillId="0" borderId="38" xfId="0" applyFont="1" applyBorder="1" applyAlignment="1">
      <alignment horizontal="center"/>
    </xf>
    <xf numFmtId="0" fontId="55" fillId="0" borderId="39" xfId="0" applyFont="1" applyBorder="1" applyAlignment="1">
      <alignment horizontal="center"/>
    </xf>
    <xf numFmtId="0" fontId="55" fillId="0" borderId="41" xfId="0" applyFont="1" applyBorder="1" applyAlignment="1">
      <alignment horizontal="center"/>
    </xf>
    <xf numFmtId="0" fontId="75" fillId="0" borderId="55" xfId="3" applyFont="1" applyBorder="1" applyAlignment="1" applyProtection="1">
      <alignment vertical="center" wrapText="1"/>
      <protection locked="0"/>
    </xf>
    <xf numFmtId="0" fontId="75" fillId="0" borderId="18" xfId="3" applyFont="1" applyBorder="1" applyAlignment="1" applyProtection="1">
      <alignment vertical="center" wrapText="1"/>
      <protection locked="0"/>
    </xf>
    <xf numFmtId="0" fontId="75" fillId="0" borderId="57" xfId="3" applyFont="1" applyBorder="1" applyAlignment="1" applyProtection="1">
      <alignment vertical="center" wrapText="1"/>
      <protection locked="0"/>
    </xf>
    <xf numFmtId="0" fontId="75" fillId="0" borderId="56" xfId="3" applyFont="1" applyBorder="1" applyAlignment="1" applyProtection="1">
      <alignment vertical="center" wrapText="1"/>
      <protection locked="0"/>
    </xf>
    <xf numFmtId="0" fontId="34" fillId="0" borderId="56" xfId="3" applyFont="1" applyBorder="1" applyAlignment="1" applyProtection="1">
      <alignment vertical="center" wrapText="1"/>
      <protection locked="0"/>
    </xf>
    <xf numFmtId="0" fontId="34" fillId="0" borderId="55" xfId="3" applyFont="1" applyBorder="1" applyAlignment="1" applyProtection="1">
      <alignment vertical="center" wrapText="1"/>
      <protection locked="0"/>
    </xf>
    <xf numFmtId="0" fontId="34" fillId="0" borderId="57" xfId="3" applyFont="1" applyBorder="1" applyAlignment="1" applyProtection="1">
      <alignment vertical="center" wrapText="1"/>
      <protection locked="0"/>
    </xf>
    <xf numFmtId="0" fontId="73" fillId="6" borderId="55" xfId="3" applyFont="1" applyFill="1" applyBorder="1" applyAlignment="1" applyProtection="1">
      <alignment vertical="center" wrapText="1"/>
      <protection locked="0"/>
    </xf>
    <xf numFmtId="0" fontId="34" fillId="0" borderId="25" xfId="3" applyFont="1" applyBorder="1" applyAlignment="1" applyProtection="1">
      <alignment vertical="center" wrapText="1"/>
      <protection locked="0"/>
    </xf>
    <xf numFmtId="0" fontId="73" fillId="6" borderId="26" xfId="3" applyFont="1" applyFill="1" applyBorder="1" applyAlignment="1" applyProtection="1">
      <alignment vertical="center" wrapText="1"/>
      <protection locked="0"/>
    </xf>
    <xf numFmtId="0" fontId="34" fillId="0" borderId="18" xfId="3" applyFont="1" applyBorder="1" applyAlignment="1" applyProtection="1">
      <alignment vertical="center" wrapText="1"/>
      <protection locked="0"/>
    </xf>
    <xf numFmtId="0" fontId="34" fillId="3" borderId="56" xfId="3" applyFont="1" applyFill="1" applyBorder="1" applyAlignment="1" applyProtection="1">
      <alignment vertical="center" wrapText="1"/>
      <protection locked="0"/>
    </xf>
    <xf numFmtId="0" fontId="34" fillId="3" borderId="57" xfId="3" applyFont="1" applyFill="1" applyBorder="1" applyAlignment="1" applyProtection="1">
      <alignment vertical="center" wrapText="1"/>
      <protection locked="0"/>
    </xf>
    <xf numFmtId="0" fontId="34" fillId="3" borderId="55" xfId="3" applyFont="1" applyFill="1" applyBorder="1" applyAlignment="1" applyProtection="1">
      <alignment vertical="center" wrapText="1"/>
      <protection locked="0"/>
    </xf>
    <xf numFmtId="0" fontId="34" fillId="0" borderId="0" xfId="3" applyFont="1" applyAlignment="1" applyProtection="1">
      <alignment horizontal="left" vertical="center" wrapText="1"/>
      <protection locked="0"/>
    </xf>
    <xf numFmtId="0" fontId="34" fillId="0" borderId="27" xfId="3" applyFont="1" applyBorder="1" applyAlignment="1" applyProtection="1">
      <alignment horizontal="center" vertical="center" wrapText="1"/>
      <protection locked="0"/>
    </xf>
    <xf numFmtId="0" fontId="34" fillId="0" borderId="48" xfId="3" applyFont="1" applyBorder="1" applyAlignment="1" applyProtection="1">
      <alignment horizontal="left" vertical="center" wrapText="1"/>
      <protection locked="0"/>
    </xf>
    <xf numFmtId="0" fontId="34" fillId="0" borderId="50" xfId="3" applyFont="1" applyBorder="1" applyAlignment="1" applyProtection="1">
      <alignment horizontal="left" vertical="center" wrapText="1"/>
      <protection locked="0"/>
    </xf>
    <xf numFmtId="0" fontId="34" fillId="0" borderId="52" xfId="3" applyFont="1" applyBorder="1" applyAlignment="1" applyProtection="1">
      <alignment horizontal="left" vertical="center" wrapText="1"/>
      <protection locked="0"/>
    </xf>
    <xf numFmtId="0" fontId="34" fillId="4" borderId="61" xfId="3" applyFont="1" applyFill="1" applyBorder="1" applyAlignment="1" applyProtection="1">
      <alignment horizontal="left" vertical="center" wrapText="1"/>
      <protection locked="0"/>
    </xf>
    <xf numFmtId="0" fontId="34" fillId="0" borderId="63" xfId="3" applyFont="1" applyBorder="1" applyAlignment="1" applyProtection="1">
      <alignment horizontal="left" vertical="center" wrapText="1"/>
      <protection locked="0"/>
    </xf>
    <xf numFmtId="0" fontId="34" fillId="0" borderId="65" xfId="3" applyFont="1" applyBorder="1" applyAlignment="1" applyProtection="1">
      <alignment horizontal="left" vertical="center" wrapText="1"/>
      <protection locked="0"/>
    </xf>
    <xf numFmtId="0" fontId="34" fillId="0" borderId="25" xfId="3" applyFont="1" applyBorder="1" applyAlignment="1" applyProtection="1">
      <alignment horizontal="left" vertical="center" wrapText="1"/>
      <protection locked="0"/>
    </xf>
    <xf numFmtId="0" fontId="34" fillId="0" borderId="48" xfId="3" applyFont="1" applyBorder="1" applyAlignment="1" applyProtection="1">
      <alignment horizontal="center" vertical="center" wrapText="1"/>
      <protection locked="0"/>
    </xf>
    <xf numFmtId="0" fontId="34" fillId="0" borderId="47" xfId="3" applyFont="1" applyBorder="1" applyAlignment="1" applyProtection="1">
      <alignment horizontal="center" vertical="center" wrapText="1"/>
      <protection locked="0"/>
    </xf>
    <xf numFmtId="0" fontId="34" fillId="0" borderId="63" xfId="3" applyFont="1" applyBorder="1" applyAlignment="1" applyProtection="1">
      <alignment horizontal="center" vertical="center" wrapText="1"/>
      <protection locked="0"/>
    </xf>
    <xf numFmtId="0" fontId="34" fillId="0" borderId="0" xfId="3" applyFont="1" applyAlignment="1" applyProtection="1">
      <alignment horizontal="center" vertical="center" wrapText="1"/>
      <protection locked="0"/>
    </xf>
    <xf numFmtId="0" fontId="34" fillId="0" borderId="68" xfId="3" applyFont="1" applyBorder="1" applyAlignment="1" applyProtection="1">
      <alignment horizontal="left" vertical="center" wrapText="1"/>
      <protection locked="0"/>
    </xf>
    <xf numFmtId="0" fontId="34" fillId="0" borderId="64" xfId="3" applyFont="1" applyBorder="1" applyAlignment="1" applyProtection="1">
      <alignment horizontal="left" vertical="center" wrapText="1"/>
      <protection locked="0"/>
    </xf>
    <xf numFmtId="0" fontId="70" fillId="2" borderId="0" xfId="3" applyFont="1" applyFill="1" applyAlignment="1">
      <alignment horizontal="left" vertical="center" wrapText="1"/>
    </xf>
    <xf numFmtId="0" fontId="69" fillId="2" borderId="0" xfId="3" applyFont="1" applyFill="1" applyAlignment="1">
      <alignment vertical="center" wrapText="1"/>
    </xf>
    <xf numFmtId="0" fontId="69" fillId="0" borderId="0" xfId="3" applyFont="1" applyAlignment="1">
      <alignment vertical="center" wrapText="1"/>
    </xf>
    <xf numFmtId="0" fontId="27" fillId="4" borderId="25" xfId="3" applyFont="1" applyFill="1" applyBorder="1" applyAlignment="1" applyProtection="1">
      <alignment vertical="center" wrapText="1"/>
      <protection locked="0"/>
    </xf>
    <xf numFmtId="0" fontId="25" fillId="4" borderId="49" xfId="3" applyFont="1" applyFill="1" applyBorder="1" applyAlignment="1" applyProtection="1">
      <alignment vertical="center" wrapText="1"/>
      <protection locked="0"/>
    </xf>
    <xf numFmtId="0" fontId="34" fillId="0" borderId="23" xfId="3" applyFont="1" applyBorder="1" applyAlignment="1" applyProtection="1">
      <alignment horizontal="center" vertical="center"/>
      <protection locked="0"/>
    </xf>
    <xf numFmtId="0" fontId="94" fillId="4" borderId="89" xfId="3" applyFont="1" applyFill="1" applyBorder="1" applyAlignment="1" applyProtection="1">
      <alignment horizontal="left" vertical="center"/>
      <protection locked="0"/>
    </xf>
    <xf numFmtId="0" fontId="4" fillId="0" borderId="6" xfId="8" applyBorder="1" applyAlignment="1" applyProtection="1">
      <alignment wrapText="1"/>
    </xf>
    <xf numFmtId="0" fontId="0" fillId="0" borderId="37" xfId="8" applyFont="1" applyBorder="1" applyAlignment="1" applyProtection="1">
      <alignment vertical="center" wrapText="1"/>
      <protection locked="0"/>
    </xf>
    <xf numFmtId="0" fontId="0" fillId="0" borderId="6" xfId="8" applyFont="1" applyBorder="1" applyAlignment="1" applyProtection="1">
      <alignment vertical="center" wrapText="1"/>
      <protection locked="0"/>
    </xf>
    <xf numFmtId="0" fontId="4" fillId="0" borderId="37" xfId="8" applyBorder="1" applyAlignment="1" applyProtection="1">
      <alignment vertical="center" wrapText="1"/>
      <protection locked="0"/>
    </xf>
    <xf numFmtId="0" fontId="4" fillId="0" borderId="0" xfId="8" applyAlignment="1" applyProtection="1">
      <alignment vertical="center" wrapText="1"/>
      <protection locked="0"/>
    </xf>
    <xf numFmtId="0" fontId="4" fillId="0" borderId="6" xfId="8" applyBorder="1" applyAlignment="1" applyProtection="1">
      <alignment vertical="center" wrapText="1"/>
      <protection locked="0"/>
    </xf>
    <xf numFmtId="0" fontId="4" fillId="3" borderId="37" xfId="8" applyFill="1" applyBorder="1" applyAlignment="1" applyProtection="1">
      <alignment vertical="center" wrapText="1"/>
      <protection locked="0"/>
    </xf>
    <xf numFmtId="0" fontId="4" fillId="3" borderId="87" xfId="8" applyFill="1" applyBorder="1" applyAlignment="1" applyProtection="1">
      <alignment vertical="center" wrapText="1"/>
      <protection locked="0"/>
    </xf>
  </cellXfs>
  <cellStyles count="13">
    <cellStyle name="Normal" xfId="0" builtinId="0"/>
    <cellStyle name="Normal 2" xfId="3" xr:uid="{00000000-0005-0000-0000-000002000000}"/>
    <cellStyle name="Normal 2 2" xfId="4" xr:uid="{00000000-0005-0000-0000-000003000000}"/>
    <cellStyle name="Normal 2 2 2" xfId="11" xr:uid="{C15C2AE4-98CB-4602-A5EE-1BBC6C040D22}"/>
    <cellStyle name="Normal 3" xfId="7" xr:uid="{00000000-0005-0000-0000-000004000000}"/>
    <cellStyle name="Normal 3 2" xfId="12" xr:uid="{A3F3C455-6798-434C-B281-74B5D0B11863}"/>
    <cellStyle name="Normal 3 3" xfId="9" xr:uid="{00000000-0005-0000-0000-000005000000}"/>
    <cellStyle name="Normal 3 3 2" xfId="10" xr:uid="{00000000-0005-0000-0000-000006000000}"/>
    <cellStyle name="Normal 5" xfId="1" xr:uid="{00000000-0005-0000-0000-000007000000}"/>
    <cellStyle name="Normal 5 2" xfId="6" xr:uid="{00000000-0005-0000-0000-000008000000}"/>
    <cellStyle name="Normal 5 3" xfId="5" xr:uid="{00000000-0005-0000-0000-000009000000}"/>
    <cellStyle name="Normal 6" xfId="2" xr:uid="{00000000-0005-0000-0000-00000A000000}"/>
    <cellStyle name="Normal 7" xfId="8" xr:uid="{00000000-0005-0000-0000-00000B000000}"/>
  </cellStyles>
  <dxfs count="470">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b/>
        <i val="0"/>
        <color rgb="FFF04B18"/>
      </font>
    </dxf>
    <dxf>
      <font>
        <b/>
        <i val="0"/>
        <color rgb="FFFFE800"/>
      </font>
    </dxf>
    <dxf>
      <font>
        <b/>
        <i val="0"/>
        <color rgb="FF88C540"/>
      </font>
    </dxf>
    <dxf>
      <font>
        <b/>
        <i val="0"/>
        <color rgb="FF41AD49"/>
      </font>
    </dxf>
    <dxf>
      <font>
        <b/>
        <i val="0"/>
        <color theme="4"/>
      </font>
    </dxf>
    <dxf>
      <font>
        <b/>
        <i val="0"/>
        <color rgb="FFF04B18"/>
      </font>
    </dxf>
    <dxf>
      <font>
        <b/>
        <i val="0"/>
        <color rgb="FFFFE800"/>
      </font>
    </dxf>
    <dxf>
      <font>
        <b/>
        <i val="0"/>
        <color rgb="FF88C540"/>
      </font>
    </dxf>
    <dxf>
      <font>
        <b/>
        <i val="0"/>
        <color rgb="FF41AD49"/>
      </font>
    </dxf>
    <dxf>
      <font>
        <b/>
        <i val="0"/>
        <color theme="4"/>
      </font>
    </dxf>
    <dxf>
      <font>
        <b/>
        <i val="0"/>
        <color rgb="FFF04B18"/>
      </font>
    </dxf>
    <dxf>
      <font>
        <b/>
        <i val="0"/>
        <color rgb="FFFFE800"/>
      </font>
    </dxf>
    <dxf>
      <font>
        <b/>
        <i val="0"/>
        <color rgb="FF88C540"/>
      </font>
    </dxf>
    <dxf>
      <font>
        <b/>
        <i val="0"/>
        <color rgb="FF41AD49"/>
      </font>
    </dxf>
    <dxf>
      <font>
        <b/>
        <i val="0"/>
        <color theme="4"/>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b/>
        <i val="0"/>
        <color rgb="FFE31837"/>
      </font>
      <fill>
        <patternFill patternType="none">
          <bgColor auto="1"/>
        </patternFill>
      </fill>
    </dxf>
    <dxf>
      <font>
        <b/>
        <i val="0"/>
        <color rgb="FFF04B18"/>
      </font>
    </dxf>
    <dxf>
      <font>
        <b/>
        <i val="0"/>
        <color rgb="FFFFE800"/>
      </font>
    </dxf>
    <dxf>
      <font>
        <b/>
        <i val="0"/>
        <color rgb="FF88C540"/>
      </font>
    </dxf>
    <dxf>
      <font>
        <b/>
        <i val="0"/>
        <color rgb="FF41AD49"/>
      </font>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
      <font>
        <color rgb="FFE31837"/>
      </font>
      <fill>
        <patternFill>
          <bgColor rgb="FFE31837"/>
        </patternFill>
      </fill>
    </dxf>
    <dxf>
      <font>
        <color rgb="FFF04B18"/>
      </font>
      <fill>
        <patternFill>
          <bgColor rgb="FFF04B18"/>
        </patternFill>
      </fill>
    </dxf>
    <dxf>
      <font>
        <color rgb="FFFFE800"/>
      </font>
      <fill>
        <patternFill>
          <bgColor rgb="FFFFE800"/>
        </patternFill>
      </fill>
    </dxf>
    <dxf>
      <font>
        <color rgb="FF88C540"/>
      </font>
      <fill>
        <patternFill>
          <bgColor rgb="FF88C540"/>
        </patternFill>
      </fill>
    </dxf>
    <dxf>
      <font>
        <color rgb="FF41AD49"/>
      </font>
      <fill>
        <patternFill>
          <bgColor rgb="FF41AD49"/>
        </patternFill>
      </fill>
    </dxf>
  </dxfs>
  <tableStyles count="0" defaultTableStyle="TableStyleMedium2" defaultPivotStyle="PivotStyleLight16"/>
  <colors>
    <mruColors>
      <color rgb="FFE31837"/>
      <color rgb="FFF04B1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'Gestao do Programa'!$L$91</c:f>
              <c:strCache>
                <c:ptCount val="1"/>
                <c:pt idx="0">
                  <c:v>Conclusão da folha</c:v>
                </c:pt>
              </c:strCache>
            </c:strRef>
          </c:tx>
          <c:spPr>
            <a:solidFill>
              <a:srgbClr val="92D050"/>
            </a:solidFill>
          </c:spPr>
          <c:invertIfNegative val="0"/>
          <c:cat>
            <c:strRef>
              <c:f>'Gestao do Programa'!$L$91</c:f>
              <c:strCache>
                <c:ptCount val="1"/>
                <c:pt idx="0">
                  <c:v>Conclusão da folha</c:v>
                </c:pt>
              </c:strCache>
            </c:strRef>
          </c:cat>
          <c:val>
            <c:numRef>
              <c:f>'Gestao do Programa'!$M$91</c:f>
              <c:numCache>
                <c:formatCode>General</c:formatCode>
                <c:ptCount val="1"/>
                <c:pt idx="0">
                  <c:v>0</c:v>
                </c:pt>
              </c:numCache>
            </c:numRef>
          </c:val>
          <c:extLst>
            <c:ext xmlns:c16="http://schemas.microsoft.com/office/drawing/2014/chart" uri="{C3380CC4-5D6E-409C-BE32-E72D297353CC}">
              <c16:uniqueId val="{00000005-9F48-4CDF-ABB0-463E54892056}"/>
            </c:ext>
          </c:extLst>
        </c:ser>
        <c:ser>
          <c:idx val="1"/>
          <c:order val="1"/>
          <c:invertIfNegative val="0"/>
          <c:cat>
            <c:strRef>
              <c:f>'Gestao do Programa'!$L$91</c:f>
              <c:strCache>
                <c:ptCount val="1"/>
                <c:pt idx="0">
                  <c:v>Conclusão da folha</c:v>
                </c:pt>
              </c:strCache>
            </c:strRef>
          </c:cat>
          <c:val>
            <c:numRef>
              <c:f>'Gestao do Programa'!$N$91</c:f>
              <c:numCache>
                <c:formatCode>General</c:formatCode>
                <c:ptCount val="1"/>
                <c:pt idx="0">
                  <c:v>1</c:v>
                </c:pt>
              </c:numCache>
            </c:numRef>
          </c:val>
          <c:extLst>
            <c:ext xmlns:c16="http://schemas.microsoft.com/office/drawing/2014/chart" uri="{C3380CC4-5D6E-409C-BE32-E72D297353CC}">
              <c16:uniqueId val="{00000001-BDCC-4E5C-9B7D-E68327BB14EA}"/>
            </c:ext>
          </c:extLst>
        </c:ser>
        <c:dLbls>
          <c:showLegendKey val="0"/>
          <c:showVal val="0"/>
          <c:showCatName val="0"/>
          <c:showSerName val="0"/>
          <c:showPercent val="0"/>
          <c:showBubbleSize val="0"/>
        </c:dLbls>
        <c:gapWidth val="150"/>
        <c:overlap val="100"/>
        <c:axId val="1822644208"/>
        <c:axId val="1822648368"/>
      </c:barChart>
      <c:catAx>
        <c:axId val="1822644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n-US"/>
          </a:p>
        </c:txPr>
        <c:crossAx val="1822648368"/>
        <c:crosses val="autoZero"/>
        <c:auto val="1"/>
        <c:lblAlgn val="ctr"/>
        <c:lblOffset val="100"/>
        <c:noMultiLvlLbl val="0"/>
      </c:catAx>
      <c:valAx>
        <c:axId val="182264836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n-US"/>
          </a:p>
        </c:txPr>
        <c:crossAx val="1822644208"/>
        <c:crosses val="autoZero"/>
        <c:crossBetween val="between"/>
      </c:valAx>
    </c:plotArea>
    <c:plotVisOnly val="0"/>
    <c:dispBlanksAs val="gap"/>
    <c:showDLblsOverMax val="0"/>
    <c:extLst/>
  </c:chart>
  <c:spPr>
    <a:ln>
      <a:noFill/>
    </a:ln>
  </c:spPr>
  <c:txPr>
    <a:bodyPr/>
    <a:lstStyle/>
    <a:p>
      <a:pPr>
        <a:defRPr sz="1200" b="1"/>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invertIfNegative val="0"/>
          <c:dPt>
            <c:idx val="0"/>
            <c:invertIfNegative val="0"/>
            <c:bubble3D val="0"/>
            <c:spPr>
              <a:solidFill>
                <a:srgbClr val="92D050"/>
              </a:solidFill>
            </c:spPr>
            <c:extLst>
              <c:ext xmlns:c16="http://schemas.microsoft.com/office/drawing/2014/chart" uri="{C3380CC4-5D6E-409C-BE32-E72D297353CC}">
                <c16:uniqueId val="{00000001-7889-4F5E-AF36-3AB7A092B171}"/>
              </c:ext>
            </c:extLst>
          </c:dPt>
          <c:cat>
            <c:strRef>
              <c:f>' Resumo das pontuações'!$I$46</c:f>
              <c:strCache>
                <c:ptCount val="1"/>
                <c:pt idx="0">
                  <c:v>Conclusão do PSAT</c:v>
                </c:pt>
              </c:strCache>
            </c:strRef>
          </c:cat>
          <c:val>
            <c:numRef>
              <c:f>' Resumo das pontuações'!$J$46</c:f>
              <c:numCache>
                <c:formatCode>General</c:formatCode>
                <c:ptCount val="1"/>
                <c:pt idx="0">
                  <c:v>0</c:v>
                </c:pt>
              </c:numCache>
            </c:numRef>
          </c:val>
          <c:extLst>
            <c:ext xmlns:c16="http://schemas.microsoft.com/office/drawing/2014/chart" uri="{C3380CC4-5D6E-409C-BE32-E72D297353CC}">
              <c16:uniqueId val="{00000000-4B11-4B65-8892-BDB15F00791F}"/>
            </c:ext>
          </c:extLst>
        </c:ser>
        <c:ser>
          <c:idx val="1"/>
          <c:order val="1"/>
          <c:invertIfNegative val="0"/>
          <c:cat>
            <c:strRef>
              <c:f>' Resumo das pontuações'!$I$46</c:f>
              <c:strCache>
                <c:ptCount val="1"/>
                <c:pt idx="0">
                  <c:v>Conclusão do PSAT</c:v>
                </c:pt>
              </c:strCache>
            </c:strRef>
          </c:cat>
          <c:val>
            <c:numRef>
              <c:f>' Resumo das pontuações'!$K$46</c:f>
              <c:numCache>
                <c:formatCode>General</c:formatCode>
                <c:ptCount val="1"/>
                <c:pt idx="0">
                  <c:v>1</c:v>
                </c:pt>
              </c:numCache>
            </c:numRef>
          </c:val>
          <c:extLst>
            <c:ext xmlns:c16="http://schemas.microsoft.com/office/drawing/2014/chart" uri="{C3380CC4-5D6E-409C-BE32-E72D297353CC}">
              <c16:uniqueId val="{00000001-4B11-4B65-8892-BDB15F00791F}"/>
            </c:ext>
          </c:extLst>
        </c:ser>
        <c:dLbls>
          <c:showLegendKey val="0"/>
          <c:showVal val="0"/>
          <c:showCatName val="0"/>
          <c:showSerName val="0"/>
          <c:showPercent val="0"/>
          <c:showBubbleSize val="0"/>
        </c:dLbls>
        <c:gapWidth val="150"/>
        <c:overlap val="100"/>
        <c:axId val="1822644208"/>
        <c:axId val="1822648368"/>
      </c:barChart>
      <c:catAx>
        <c:axId val="1822644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n-US"/>
          </a:p>
        </c:txPr>
        <c:crossAx val="1822648368"/>
        <c:crosses val="autoZero"/>
        <c:auto val="1"/>
        <c:lblAlgn val="ctr"/>
        <c:lblOffset val="100"/>
        <c:noMultiLvlLbl val="0"/>
      </c:catAx>
      <c:valAx>
        <c:axId val="182264836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n-US"/>
          </a:p>
        </c:txPr>
        <c:crossAx val="1822644208"/>
        <c:crosses val="autoZero"/>
        <c:crossBetween val="between"/>
      </c:valAx>
    </c:plotArea>
    <c:plotVisOnly val="0"/>
    <c:dispBlanksAs val="gap"/>
    <c:showDLblsOverMax val="0"/>
    <c:extLst/>
  </c:chart>
  <c:spPr>
    <a:ln>
      <a:noFill/>
    </a:ln>
  </c:spPr>
  <c:txPr>
    <a:bodyPr/>
    <a:lstStyle/>
    <a:p>
      <a:pPr>
        <a:defRPr sz="1200" b="1"/>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spPr>
            <a:solidFill>
              <a:srgbClr val="92D050"/>
            </a:solidFill>
          </c:spPr>
          <c:invertIfNegative val="0"/>
          <c:cat>
            <c:strRef>
              <c:f>' Resumo das pontuações'!$I$46</c:f>
              <c:strCache>
                <c:ptCount val="1"/>
                <c:pt idx="0">
                  <c:v>Conclusão do PSAT</c:v>
                </c:pt>
              </c:strCache>
            </c:strRef>
          </c:cat>
          <c:val>
            <c:numRef>
              <c:f>' Resumo das pontuações'!$J$46</c:f>
              <c:numCache>
                <c:formatCode>General</c:formatCode>
                <c:ptCount val="1"/>
                <c:pt idx="0">
                  <c:v>0</c:v>
                </c:pt>
              </c:numCache>
            </c:numRef>
          </c:val>
          <c:extLst>
            <c:ext xmlns:c16="http://schemas.microsoft.com/office/drawing/2014/chart" uri="{C3380CC4-5D6E-409C-BE32-E72D297353CC}">
              <c16:uniqueId val="{00000000-5B77-470C-90C5-6582CC7AFFEC}"/>
            </c:ext>
          </c:extLst>
        </c:ser>
        <c:ser>
          <c:idx val="1"/>
          <c:order val="1"/>
          <c:invertIfNegative val="0"/>
          <c:cat>
            <c:strRef>
              <c:f>' Resumo das pontuações'!$I$46</c:f>
              <c:strCache>
                <c:ptCount val="1"/>
                <c:pt idx="0">
                  <c:v>Conclusão do PSAT</c:v>
                </c:pt>
              </c:strCache>
            </c:strRef>
          </c:cat>
          <c:val>
            <c:numRef>
              <c:f>' Resumo das pontuações'!$K$46</c:f>
              <c:numCache>
                <c:formatCode>General</c:formatCode>
                <c:ptCount val="1"/>
                <c:pt idx="0">
                  <c:v>1</c:v>
                </c:pt>
              </c:numCache>
            </c:numRef>
          </c:val>
          <c:extLst>
            <c:ext xmlns:c16="http://schemas.microsoft.com/office/drawing/2014/chart" uri="{C3380CC4-5D6E-409C-BE32-E72D297353CC}">
              <c16:uniqueId val="{00000001-2FA2-468A-ADB6-19C3055187F3}"/>
            </c:ext>
          </c:extLst>
        </c:ser>
        <c:dLbls>
          <c:showLegendKey val="0"/>
          <c:showVal val="0"/>
          <c:showCatName val="0"/>
          <c:showSerName val="0"/>
          <c:showPercent val="0"/>
          <c:showBubbleSize val="0"/>
        </c:dLbls>
        <c:gapWidth val="150"/>
        <c:overlap val="100"/>
        <c:axId val="1822644208"/>
        <c:axId val="1822648368"/>
      </c:barChart>
      <c:catAx>
        <c:axId val="1822644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n-US"/>
          </a:p>
        </c:txPr>
        <c:crossAx val="1822648368"/>
        <c:crosses val="autoZero"/>
        <c:auto val="1"/>
        <c:lblAlgn val="ctr"/>
        <c:lblOffset val="100"/>
        <c:noMultiLvlLbl val="0"/>
      </c:catAx>
      <c:valAx>
        <c:axId val="182264836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n-US"/>
          </a:p>
        </c:txPr>
        <c:crossAx val="1822644208"/>
        <c:crosses val="autoZero"/>
        <c:crossBetween val="between"/>
      </c:valAx>
    </c:plotArea>
    <c:plotVisOnly val="0"/>
    <c:dispBlanksAs val="gap"/>
    <c:showDLblsOverMax val="0"/>
    <c:extLst/>
  </c:chart>
  <c:spPr>
    <a:ln>
      <a:noFill/>
    </a:ln>
  </c:spPr>
  <c:txPr>
    <a:bodyPr/>
    <a:lstStyle/>
    <a:p>
      <a:pPr>
        <a:defRPr sz="1200" b="1"/>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 Implementação do Programa'!$L$38</c:f>
              <c:strCache>
                <c:ptCount val="1"/>
                <c:pt idx="0">
                  <c:v>Conclusão da folha</c:v>
                </c:pt>
              </c:strCache>
            </c:strRef>
          </c:tx>
          <c:spPr>
            <a:solidFill>
              <a:srgbClr val="92D050"/>
            </a:solidFill>
          </c:spPr>
          <c:invertIfNegative val="0"/>
          <c:cat>
            <c:strRef>
              <c:f>' Implementação do Programa'!$L$38</c:f>
              <c:strCache>
                <c:ptCount val="1"/>
                <c:pt idx="0">
                  <c:v>Conclusão da folha</c:v>
                </c:pt>
              </c:strCache>
            </c:strRef>
          </c:cat>
          <c:val>
            <c:numRef>
              <c:f>' Implementação do Programa'!$M$38</c:f>
              <c:numCache>
                <c:formatCode>General</c:formatCode>
                <c:ptCount val="1"/>
                <c:pt idx="0">
                  <c:v>0</c:v>
                </c:pt>
              </c:numCache>
            </c:numRef>
          </c:val>
          <c:extLst>
            <c:ext xmlns:c16="http://schemas.microsoft.com/office/drawing/2014/chart" uri="{C3380CC4-5D6E-409C-BE32-E72D297353CC}">
              <c16:uniqueId val="{00000000-D2CB-4E3C-B87B-7D2F2441159C}"/>
            </c:ext>
          </c:extLst>
        </c:ser>
        <c:ser>
          <c:idx val="1"/>
          <c:order val="1"/>
          <c:invertIfNegative val="0"/>
          <c:cat>
            <c:strRef>
              <c:f>' Implementação do Programa'!$L$38</c:f>
              <c:strCache>
                <c:ptCount val="1"/>
                <c:pt idx="0">
                  <c:v>Conclusão da folha</c:v>
                </c:pt>
              </c:strCache>
            </c:strRef>
          </c:cat>
          <c:val>
            <c:numRef>
              <c:f>' Implementação do Programa'!$N$38</c:f>
              <c:numCache>
                <c:formatCode>General</c:formatCode>
                <c:ptCount val="1"/>
                <c:pt idx="0">
                  <c:v>1</c:v>
                </c:pt>
              </c:numCache>
            </c:numRef>
          </c:val>
          <c:extLst>
            <c:ext xmlns:c16="http://schemas.microsoft.com/office/drawing/2014/chart" uri="{C3380CC4-5D6E-409C-BE32-E72D297353CC}">
              <c16:uniqueId val="{00000001-D2CB-4E3C-B87B-7D2F2441159C}"/>
            </c:ext>
          </c:extLst>
        </c:ser>
        <c:dLbls>
          <c:showLegendKey val="0"/>
          <c:showVal val="0"/>
          <c:showCatName val="0"/>
          <c:showSerName val="0"/>
          <c:showPercent val="0"/>
          <c:showBubbleSize val="0"/>
        </c:dLbls>
        <c:gapWidth val="150"/>
        <c:overlap val="100"/>
        <c:axId val="1822644208"/>
        <c:axId val="1822648368"/>
      </c:barChart>
      <c:catAx>
        <c:axId val="1822644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n-US"/>
          </a:p>
        </c:txPr>
        <c:crossAx val="1822648368"/>
        <c:crosses val="autoZero"/>
        <c:auto val="1"/>
        <c:lblAlgn val="ctr"/>
        <c:lblOffset val="100"/>
        <c:noMultiLvlLbl val="0"/>
      </c:catAx>
      <c:valAx>
        <c:axId val="182264836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n-US"/>
          </a:p>
        </c:txPr>
        <c:crossAx val="1822644208"/>
        <c:crosses val="autoZero"/>
        <c:crossBetween val="between"/>
      </c:valAx>
    </c:plotArea>
    <c:plotVisOnly val="0"/>
    <c:dispBlanksAs val="gap"/>
    <c:showDLblsOverMax val="0"/>
    <c:extLst/>
  </c:chart>
  <c:spPr>
    <a:ln>
      <a:noFill/>
    </a:ln>
  </c:spPr>
  <c:txPr>
    <a:bodyPr/>
    <a:lstStyle/>
    <a:p>
      <a:pPr>
        <a:defRPr sz="1200" b="1"/>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 Resultados do programa'!$L$23</c:f>
              <c:strCache>
                <c:ptCount val="1"/>
                <c:pt idx="0">
                  <c:v>Conclusão da folha</c:v>
                </c:pt>
              </c:strCache>
            </c:strRef>
          </c:tx>
          <c:spPr>
            <a:solidFill>
              <a:srgbClr val="92D050"/>
            </a:solidFill>
          </c:spPr>
          <c:invertIfNegative val="0"/>
          <c:cat>
            <c:strRef>
              <c:f>' Resumo das pontuações'!$I$46</c:f>
              <c:strCache>
                <c:ptCount val="1"/>
                <c:pt idx="0">
                  <c:v>Conclusão do PSAT</c:v>
                </c:pt>
              </c:strCache>
            </c:strRef>
          </c:cat>
          <c:val>
            <c:numRef>
              <c:f>' Resultados do programa'!$M$23</c:f>
              <c:numCache>
                <c:formatCode>General</c:formatCode>
                <c:ptCount val="1"/>
                <c:pt idx="0">
                  <c:v>0</c:v>
                </c:pt>
              </c:numCache>
            </c:numRef>
          </c:val>
          <c:extLst>
            <c:ext xmlns:c16="http://schemas.microsoft.com/office/drawing/2014/chart" uri="{C3380CC4-5D6E-409C-BE32-E72D297353CC}">
              <c16:uniqueId val="{00000000-D94C-458E-BD84-34898D665EEB}"/>
            </c:ext>
          </c:extLst>
        </c:ser>
        <c:ser>
          <c:idx val="1"/>
          <c:order val="1"/>
          <c:invertIfNegative val="0"/>
          <c:cat>
            <c:strRef>
              <c:f>' Resumo das pontuações'!$I$46</c:f>
              <c:strCache>
                <c:ptCount val="1"/>
                <c:pt idx="0">
                  <c:v>Conclusão do PSAT</c:v>
                </c:pt>
              </c:strCache>
            </c:strRef>
          </c:cat>
          <c:val>
            <c:numRef>
              <c:f>' Resultados do programa'!$N$23</c:f>
              <c:numCache>
                <c:formatCode>General</c:formatCode>
                <c:ptCount val="1"/>
                <c:pt idx="0">
                  <c:v>1</c:v>
                </c:pt>
              </c:numCache>
            </c:numRef>
          </c:val>
          <c:extLst>
            <c:ext xmlns:c16="http://schemas.microsoft.com/office/drawing/2014/chart" uri="{C3380CC4-5D6E-409C-BE32-E72D297353CC}">
              <c16:uniqueId val="{00000001-D94C-458E-BD84-34898D665EEB}"/>
            </c:ext>
          </c:extLst>
        </c:ser>
        <c:dLbls>
          <c:showLegendKey val="0"/>
          <c:showVal val="0"/>
          <c:showCatName val="0"/>
          <c:showSerName val="0"/>
          <c:showPercent val="0"/>
          <c:showBubbleSize val="0"/>
        </c:dLbls>
        <c:gapWidth val="150"/>
        <c:overlap val="100"/>
        <c:axId val="1822644208"/>
        <c:axId val="1822648368"/>
      </c:barChart>
      <c:catAx>
        <c:axId val="1822644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n-US"/>
          </a:p>
        </c:txPr>
        <c:crossAx val="1822648368"/>
        <c:crosses val="autoZero"/>
        <c:auto val="1"/>
        <c:lblAlgn val="ctr"/>
        <c:lblOffset val="100"/>
        <c:noMultiLvlLbl val="0"/>
      </c:catAx>
      <c:valAx>
        <c:axId val="182264836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n-US"/>
          </a:p>
        </c:txPr>
        <c:crossAx val="1822644208"/>
        <c:crosses val="autoZero"/>
        <c:crossBetween val="between"/>
      </c:valAx>
    </c:plotArea>
    <c:plotVisOnly val="0"/>
    <c:dispBlanksAs val="gap"/>
    <c:showDLblsOverMax val="0"/>
    <c:extLst/>
  </c:chart>
  <c:spPr>
    <a:ln>
      <a:noFill/>
    </a:ln>
  </c:spPr>
  <c:txPr>
    <a:bodyPr/>
    <a:lstStyle/>
    <a:p>
      <a:pPr>
        <a:defRPr sz="1200" b="1"/>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spPr>
            <a:solidFill>
              <a:srgbClr val="92D050"/>
            </a:solidFill>
          </c:spPr>
          <c:invertIfNegative val="0"/>
          <c:cat>
            <c:strRef>
              <c:f>' Resumo das pontuações'!$I$46</c:f>
              <c:strCache>
                <c:ptCount val="1"/>
                <c:pt idx="0">
                  <c:v>Conclusão do PSAT</c:v>
                </c:pt>
              </c:strCache>
            </c:strRef>
          </c:cat>
          <c:val>
            <c:numRef>
              <c:f>' Resumo das pontuações'!$J$46</c:f>
              <c:numCache>
                <c:formatCode>General</c:formatCode>
                <c:ptCount val="1"/>
                <c:pt idx="0">
                  <c:v>0</c:v>
                </c:pt>
              </c:numCache>
            </c:numRef>
          </c:val>
          <c:extLst>
            <c:ext xmlns:c16="http://schemas.microsoft.com/office/drawing/2014/chart" uri="{C3380CC4-5D6E-409C-BE32-E72D297353CC}">
              <c16:uniqueId val="{00000000-CB1E-4D05-90D2-3813347EE98F}"/>
            </c:ext>
          </c:extLst>
        </c:ser>
        <c:ser>
          <c:idx val="1"/>
          <c:order val="1"/>
          <c:invertIfNegative val="0"/>
          <c:cat>
            <c:strRef>
              <c:f>' Resumo das pontuações'!$I$46</c:f>
              <c:strCache>
                <c:ptCount val="1"/>
                <c:pt idx="0">
                  <c:v>Conclusão do PSAT</c:v>
                </c:pt>
              </c:strCache>
            </c:strRef>
          </c:cat>
          <c:val>
            <c:numRef>
              <c:f>' Resumo das pontuações'!$K$46</c:f>
              <c:numCache>
                <c:formatCode>General</c:formatCode>
                <c:ptCount val="1"/>
                <c:pt idx="0">
                  <c:v>1</c:v>
                </c:pt>
              </c:numCache>
            </c:numRef>
          </c:val>
          <c:extLst>
            <c:ext xmlns:c16="http://schemas.microsoft.com/office/drawing/2014/chart" uri="{C3380CC4-5D6E-409C-BE32-E72D297353CC}">
              <c16:uniqueId val="{00000001-CB1E-4D05-90D2-3813347EE98F}"/>
            </c:ext>
          </c:extLst>
        </c:ser>
        <c:dLbls>
          <c:showLegendKey val="0"/>
          <c:showVal val="0"/>
          <c:showCatName val="0"/>
          <c:showSerName val="0"/>
          <c:showPercent val="0"/>
          <c:showBubbleSize val="0"/>
        </c:dLbls>
        <c:gapWidth val="150"/>
        <c:overlap val="100"/>
        <c:axId val="1822644208"/>
        <c:axId val="1822648368"/>
      </c:barChart>
      <c:catAx>
        <c:axId val="1822644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n-US"/>
          </a:p>
        </c:txPr>
        <c:crossAx val="1822648368"/>
        <c:crosses val="autoZero"/>
        <c:auto val="1"/>
        <c:lblAlgn val="ctr"/>
        <c:lblOffset val="100"/>
        <c:noMultiLvlLbl val="0"/>
      </c:catAx>
      <c:valAx>
        <c:axId val="182264836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n-US"/>
          </a:p>
        </c:txPr>
        <c:crossAx val="1822644208"/>
        <c:crosses val="autoZero"/>
        <c:crossBetween val="between"/>
      </c:valAx>
    </c:plotArea>
    <c:plotVisOnly val="0"/>
    <c:dispBlanksAs val="gap"/>
    <c:showDLblsOverMax val="0"/>
    <c:extLst/>
  </c:chart>
  <c:spPr>
    <a:ln>
      <a:noFill/>
    </a:ln>
  </c:spPr>
  <c:txPr>
    <a:bodyPr/>
    <a:lstStyle/>
    <a:p>
      <a:pPr>
        <a:defRPr sz="1200" b="1"/>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Next steps'!A1"/></Relationships>
</file>

<file path=xl/drawings/_rels/drawing10.xml.rels><?xml version="1.0" encoding="UTF-8" standalone="yes"?>
<Relationships xmlns="http://schemas.openxmlformats.org/package/2006/relationships"><Relationship Id="rId1" Type="http://schemas.openxmlformats.org/officeDocument/2006/relationships/hyperlink" Target="#Instru&#231;&#245;es!A1"/></Relationships>
</file>

<file path=xl/drawings/_rels/drawing2.xml.rels><?xml version="1.0" encoding="UTF-8" standalone="yes"?>
<Relationships xmlns="http://schemas.openxmlformats.org/package/2006/relationships"><Relationship Id="rId1" Type="http://schemas.openxmlformats.org/officeDocument/2006/relationships/hyperlink" Target="#' Perguntas frequentes'!A1"/></Relationships>
</file>

<file path=xl/drawings/_rels/drawing3.xml.rels><?xml version="1.0" encoding="UTF-8" standalone="yes"?>
<Relationships xmlns="http://schemas.openxmlformats.org/package/2006/relationships"><Relationship Id="rId8" Type="http://schemas.openxmlformats.org/officeDocument/2006/relationships/hyperlink" Target="#' Bibliografia'!A1"/><Relationship Id="rId3" Type="http://schemas.openxmlformats.org/officeDocument/2006/relationships/hyperlink" Target="#' Resultados do programa'!A1"/><Relationship Id="rId7" Type="http://schemas.openxmlformats.org/officeDocument/2006/relationships/hyperlink" Target="#' Perguntas frequentes'!A1"/><Relationship Id="rId2" Type="http://schemas.openxmlformats.org/officeDocument/2006/relationships/hyperlink" Target="#' Implementa&#231;&#227;o do Programa'!A1"/><Relationship Id="rId1" Type="http://schemas.openxmlformats.org/officeDocument/2006/relationships/hyperlink" Target="https://youtu.be/lA1fVA4_i7o" TargetMode="External"/><Relationship Id="rId6" Type="http://schemas.openxmlformats.org/officeDocument/2006/relationships/hyperlink" Target="#' Acr&#244;nimos'!A1"/><Relationship Id="rId5" Type="http://schemas.openxmlformats.org/officeDocument/2006/relationships/hyperlink" Target="#' Resumo das pontua&#231;&#245;es'!A1"/><Relationship Id="rId10" Type="http://schemas.openxmlformats.org/officeDocument/2006/relationships/hyperlink" Target="#' Introdu&#231;&#227;o'!A1"/><Relationship Id="rId4" Type="http://schemas.openxmlformats.org/officeDocument/2006/relationships/hyperlink" Target="#'Gestao do Programa'!A1"/><Relationship Id="rId9" Type="http://schemas.openxmlformats.org/officeDocument/2006/relationships/hyperlink" Target="#' Pr&#243;ximos passos'!A1"/></Relationships>
</file>

<file path=xl/drawings/_rels/drawing4.xml.rels><?xml version="1.0" encoding="UTF-8" standalone="yes"?>
<Relationships xmlns="http://schemas.openxmlformats.org/package/2006/relationships"><Relationship Id="rId1" Type="http://schemas.openxmlformats.org/officeDocument/2006/relationships/hyperlink" Target="#' Bibliografia'!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 Perguntas frequentes'!A1"/></Relationships>
</file>

<file path=xl/drawings/_rels/drawing6.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hyperlink" Target="#Instru&#231;&#245;es!A1"/><Relationship Id="rId1" Type="http://schemas.openxmlformats.org/officeDocument/2006/relationships/hyperlink" Target="#' Implementa&#231;&#227;o do Programa'!A1"/><Relationship Id="rId4" Type="http://schemas.openxmlformats.org/officeDocument/2006/relationships/chart" Target="../charts/chart2.xml"/></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hyperlink" Target="#Instru&#231;&#245;es!A1"/><Relationship Id="rId1" Type="http://schemas.openxmlformats.org/officeDocument/2006/relationships/hyperlink" Target="#' Resultados do programa'!A1"/><Relationship Id="rId4"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hyperlink" Target="#Instru&#231;&#245;es!A1"/><Relationship Id="rId1" Type="http://schemas.openxmlformats.org/officeDocument/2006/relationships/hyperlink" Target="#' Resumo das pontua&#231;&#245;es'!A1"/><Relationship Id="rId4" Type="http://schemas.openxmlformats.org/officeDocument/2006/relationships/chart" Target="../charts/chart6.xml"/></Relationships>
</file>

<file path=xl/drawings/_rels/drawing9.xml.rels><?xml version="1.0" encoding="UTF-8" standalone="yes"?>
<Relationships xmlns="http://schemas.openxmlformats.org/package/2006/relationships"><Relationship Id="rId2" Type="http://schemas.openxmlformats.org/officeDocument/2006/relationships/hyperlink" Target="#Instru&#231;&#245;es!A1"/><Relationship Id="rId1" Type="http://schemas.openxmlformats.org/officeDocument/2006/relationships/hyperlink" Target="#' Pr&#243;ximos passos'!A1"/></Relationships>
</file>

<file path=xl/drawings/drawing1.xml><?xml version="1.0" encoding="utf-8"?>
<xdr:wsDr xmlns:xdr="http://schemas.openxmlformats.org/drawingml/2006/spreadsheetDrawing" xmlns:a="http://schemas.openxmlformats.org/drawingml/2006/main">
  <xdr:twoCellAnchor>
    <xdr:from>
      <xdr:col>5</xdr:col>
      <xdr:colOff>1964400</xdr:colOff>
      <xdr:row>1</xdr:row>
      <xdr:rowOff>111098</xdr:rowOff>
    </xdr:from>
    <xdr:to>
      <xdr:col>5</xdr:col>
      <xdr:colOff>2612400</xdr:colOff>
      <xdr:row>1</xdr:row>
      <xdr:rowOff>749493</xdr:rowOff>
    </xdr:to>
    <xdr:sp macro="" textlink="">
      <xdr:nvSpPr>
        <xdr:cNvPr id="2" name="Rectangle 1">
          <a:extLst>
            <a:ext uri="{FF2B5EF4-FFF2-40B4-BE49-F238E27FC236}">
              <a16:creationId xmlns:a16="http://schemas.microsoft.com/office/drawing/2014/main" id="{54137A87-FEA8-4C9E-92C2-656FBE29BF31}"/>
            </a:ext>
          </a:extLst>
        </xdr:cNvPr>
        <xdr:cNvSpPr/>
      </xdr:nvSpPr>
      <xdr:spPr>
        <a:xfrm>
          <a:off x="3153120" y="293978"/>
          <a:ext cx="300" cy="74515"/>
        </a:xfrm>
        <a:prstGeom prst="rect">
          <a:avLst/>
        </a:prstGeom>
        <a:solidFill>
          <a:srgbClr val="E31837"/>
        </a:solidFill>
        <a:ln w="9525" cmpd="sng">
          <a:solidFill>
            <a:schemeClr val="accent1"/>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r>
            <a:rPr lang="en-GB" sz="4800" b="1">
              <a:solidFill>
                <a:schemeClr val="bg1"/>
              </a:solidFill>
              <a:latin typeface="Arial Narrow" panose="020B0606020202030204" pitchFamily="34" charset="0"/>
            </a:rPr>
            <a:t>1</a:t>
          </a:r>
        </a:p>
      </xdr:txBody>
    </xdr:sp>
    <xdr:clientData/>
  </xdr:twoCellAnchor>
  <xdr:twoCellAnchor>
    <xdr:from>
      <xdr:col>5</xdr:col>
      <xdr:colOff>2733321</xdr:colOff>
      <xdr:row>1</xdr:row>
      <xdr:rowOff>111098</xdr:rowOff>
    </xdr:from>
    <xdr:to>
      <xdr:col>5</xdr:col>
      <xdr:colOff>3380041</xdr:colOff>
      <xdr:row>1</xdr:row>
      <xdr:rowOff>749493</xdr:rowOff>
    </xdr:to>
    <xdr:sp macro="" textlink="">
      <xdr:nvSpPr>
        <xdr:cNvPr id="3" name="Rectangle 2">
          <a:extLst>
            <a:ext uri="{FF2B5EF4-FFF2-40B4-BE49-F238E27FC236}">
              <a16:creationId xmlns:a16="http://schemas.microsoft.com/office/drawing/2014/main" id="{7DE9C25C-3929-44DC-994C-4644F5A11AFF}"/>
            </a:ext>
          </a:extLst>
        </xdr:cNvPr>
        <xdr:cNvSpPr/>
      </xdr:nvSpPr>
      <xdr:spPr>
        <a:xfrm>
          <a:off x="3152421" y="293978"/>
          <a:ext cx="0" cy="74515"/>
        </a:xfrm>
        <a:prstGeom prst="rect">
          <a:avLst/>
        </a:prstGeom>
        <a:solidFill>
          <a:srgbClr val="F04B18"/>
        </a:solidFill>
        <a:ln w="9525" cmpd="sng">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r>
            <a:rPr lang="en-ZA" sz="4800" b="1">
              <a:solidFill>
                <a:schemeClr val="bg1"/>
              </a:solidFill>
              <a:latin typeface="Arial Narrow" panose="020B0606020202030204" pitchFamily="34" charset="0"/>
            </a:rPr>
            <a:t>2</a:t>
          </a:r>
        </a:p>
      </xdr:txBody>
    </xdr:sp>
    <xdr:clientData/>
  </xdr:twoCellAnchor>
  <xdr:twoCellAnchor>
    <xdr:from>
      <xdr:col>5</xdr:col>
      <xdr:colOff>3500962</xdr:colOff>
      <xdr:row>1</xdr:row>
      <xdr:rowOff>111098</xdr:rowOff>
    </xdr:from>
    <xdr:to>
      <xdr:col>5</xdr:col>
      <xdr:colOff>4148962</xdr:colOff>
      <xdr:row>1</xdr:row>
      <xdr:rowOff>749493</xdr:rowOff>
    </xdr:to>
    <xdr:sp macro="" textlink="">
      <xdr:nvSpPr>
        <xdr:cNvPr id="4" name="Rectangle 3">
          <a:extLst>
            <a:ext uri="{FF2B5EF4-FFF2-40B4-BE49-F238E27FC236}">
              <a16:creationId xmlns:a16="http://schemas.microsoft.com/office/drawing/2014/main" id="{E1F46E78-F56C-4EA4-A986-E7912D941B7A}"/>
            </a:ext>
          </a:extLst>
        </xdr:cNvPr>
        <xdr:cNvSpPr/>
      </xdr:nvSpPr>
      <xdr:spPr>
        <a:xfrm>
          <a:off x="3158062" y="293978"/>
          <a:ext cx="300" cy="74515"/>
        </a:xfrm>
        <a:prstGeom prst="rect">
          <a:avLst/>
        </a:prstGeom>
        <a:solidFill>
          <a:srgbClr val="FEEA00"/>
        </a:solidFill>
        <a:ln w="9525" cmpd="sng">
          <a:solidFill>
            <a:srgbClr val="FEEA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r>
            <a:rPr lang="en-ZA" sz="4800" b="1">
              <a:solidFill>
                <a:schemeClr val="bg1"/>
              </a:solidFill>
              <a:latin typeface="Arial Narrow" panose="020B0606020202030204" pitchFamily="34" charset="0"/>
            </a:rPr>
            <a:t>3</a:t>
          </a:r>
        </a:p>
      </xdr:txBody>
    </xdr:sp>
    <xdr:clientData/>
  </xdr:twoCellAnchor>
  <xdr:twoCellAnchor>
    <xdr:from>
      <xdr:col>5</xdr:col>
      <xdr:colOff>4269883</xdr:colOff>
      <xdr:row>1</xdr:row>
      <xdr:rowOff>111098</xdr:rowOff>
    </xdr:from>
    <xdr:to>
      <xdr:col>5</xdr:col>
      <xdr:colOff>4917883</xdr:colOff>
      <xdr:row>1</xdr:row>
      <xdr:rowOff>749493</xdr:rowOff>
    </xdr:to>
    <xdr:sp macro="" textlink="">
      <xdr:nvSpPr>
        <xdr:cNvPr id="5" name="Rectangle 4">
          <a:extLst>
            <a:ext uri="{FF2B5EF4-FFF2-40B4-BE49-F238E27FC236}">
              <a16:creationId xmlns:a16="http://schemas.microsoft.com/office/drawing/2014/main" id="{E16240C0-5CCB-4611-A04C-3304D9A01123}"/>
            </a:ext>
          </a:extLst>
        </xdr:cNvPr>
        <xdr:cNvSpPr/>
      </xdr:nvSpPr>
      <xdr:spPr>
        <a:xfrm>
          <a:off x="3157363" y="293978"/>
          <a:ext cx="300" cy="74515"/>
        </a:xfrm>
        <a:prstGeom prst="rect">
          <a:avLst/>
        </a:prstGeom>
        <a:solidFill>
          <a:srgbClr val="86C440"/>
        </a:solidFill>
        <a:ln w="9525" cmpd="sng">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r>
            <a:rPr lang="en-ZA" sz="4800" b="1">
              <a:solidFill>
                <a:schemeClr val="bg1"/>
              </a:solidFill>
              <a:latin typeface="Arial Narrow" panose="020B0606020202030204" pitchFamily="34" charset="0"/>
            </a:rPr>
            <a:t>4</a:t>
          </a:r>
        </a:p>
      </xdr:txBody>
    </xdr:sp>
    <xdr:clientData/>
  </xdr:twoCellAnchor>
  <xdr:twoCellAnchor>
    <xdr:from>
      <xdr:col>5</xdr:col>
      <xdr:colOff>5038804</xdr:colOff>
      <xdr:row>1</xdr:row>
      <xdr:rowOff>111098</xdr:rowOff>
    </xdr:from>
    <xdr:to>
      <xdr:col>6</xdr:col>
      <xdr:colOff>195921</xdr:colOff>
      <xdr:row>1</xdr:row>
      <xdr:rowOff>749493</xdr:rowOff>
    </xdr:to>
    <xdr:sp macro="" textlink="">
      <xdr:nvSpPr>
        <xdr:cNvPr id="6" name="Rectangle 5">
          <a:extLst>
            <a:ext uri="{FF2B5EF4-FFF2-40B4-BE49-F238E27FC236}">
              <a16:creationId xmlns:a16="http://schemas.microsoft.com/office/drawing/2014/main" id="{13A2AD0D-2180-4FF4-965B-FF8A3449FEC7}"/>
            </a:ext>
          </a:extLst>
        </xdr:cNvPr>
        <xdr:cNvSpPr/>
      </xdr:nvSpPr>
      <xdr:spPr>
        <a:xfrm>
          <a:off x="3156664" y="293978"/>
          <a:ext cx="193937" cy="74515"/>
        </a:xfrm>
        <a:prstGeom prst="rect">
          <a:avLst/>
        </a:prstGeom>
        <a:solidFill>
          <a:srgbClr val="40AE48"/>
        </a:solidFill>
        <a:ln w="9525" cmpd="sng">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r>
            <a:rPr lang="en-ZA" sz="4800" b="1">
              <a:solidFill>
                <a:schemeClr val="bg1"/>
              </a:solidFill>
              <a:latin typeface="Arial Narrow" panose="020B0606020202030204" pitchFamily="34" charset="0"/>
            </a:rPr>
            <a:t>5</a:t>
          </a:r>
        </a:p>
      </xdr:txBody>
    </xdr:sp>
    <xdr:clientData/>
  </xdr:twoCellAnchor>
  <xdr:twoCellAnchor>
    <xdr:from>
      <xdr:col>5</xdr:col>
      <xdr:colOff>4298674</xdr:colOff>
      <xdr:row>142</xdr:row>
      <xdr:rowOff>8287</xdr:rowOff>
    </xdr:from>
    <xdr:to>
      <xdr:col>7</xdr:col>
      <xdr:colOff>49517</xdr:colOff>
      <xdr:row>152</xdr:row>
      <xdr:rowOff>84598</xdr:rowOff>
    </xdr:to>
    <xdr:sp macro="" textlink="">
      <xdr:nvSpPr>
        <xdr:cNvPr id="7" name="Arrow: Up 6">
          <a:hlinkClick xmlns:r="http://schemas.openxmlformats.org/officeDocument/2006/relationships" r:id="rId1"/>
          <a:extLst>
            <a:ext uri="{FF2B5EF4-FFF2-40B4-BE49-F238E27FC236}">
              <a16:creationId xmlns:a16="http://schemas.microsoft.com/office/drawing/2014/main" id="{FC60B5D8-526E-409A-B231-36EAC6E126D2}"/>
            </a:ext>
          </a:extLst>
        </xdr:cNvPr>
        <xdr:cNvSpPr/>
      </xdr:nvSpPr>
      <xdr:spPr>
        <a:xfrm rot="5400000">
          <a:off x="2490270" y="13658171"/>
          <a:ext cx="1905111" cy="574303"/>
        </a:xfrm>
        <a:prstGeom prst="upArrow">
          <a:avLst/>
        </a:prstGeom>
        <a:ln/>
      </xdr:spPr>
      <xdr:style>
        <a:lnRef idx="0">
          <a:schemeClr val="accent2"/>
        </a:lnRef>
        <a:fillRef idx="3">
          <a:schemeClr val="accent2"/>
        </a:fillRef>
        <a:effectRef idx="3">
          <a:schemeClr val="accent2"/>
        </a:effectRef>
        <a:fontRef idx="minor">
          <a:schemeClr val="lt1"/>
        </a:fontRef>
      </xdr:style>
      <xdr:txBody>
        <a:bodyPr vertOverflow="clip" horzOverflow="clip" vert="vert27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chemeClr val="bg1"/>
              </a:solidFill>
              <a:effectLst/>
              <a:uLnTx/>
              <a:uFillTx/>
              <a:latin typeface="Arial Narrow" panose="020B0606020202030204" pitchFamily="34" charset="0"/>
              <a:ea typeface="+mn-ea"/>
              <a:cs typeface="+mn-cs"/>
            </a:rPr>
            <a:t>To reflect on this exercise, complete the </a:t>
          </a:r>
          <a:r>
            <a:rPr kumimoji="0" lang="en-GB" sz="1200" b="1" i="0" u="none" strike="noStrike" kern="0" cap="none" spc="0" normalizeH="0" baseline="0" noProof="0">
              <a:ln>
                <a:noFill/>
              </a:ln>
              <a:solidFill>
                <a:schemeClr val="bg1"/>
              </a:solidFill>
              <a:effectLst/>
              <a:uLnTx/>
              <a:uFillTx/>
              <a:latin typeface="Arial Narrow" panose="020B0606020202030204" pitchFamily="34" charset="0"/>
              <a:ea typeface="+mn-ea"/>
              <a:cs typeface="+mn-cs"/>
            </a:rPr>
            <a:t>Next steps </a:t>
          </a:r>
          <a:r>
            <a:rPr kumimoji="0" lang="en-GB" sz="1200" b="0" i="0" u="none" strike="noStrike" kern="0" cap="none" spc="0" normalizeH="0" baseline="0" noProof="0">
              <a:ln>
                <a:noFill/>
              </a:ln>
              <a:solidFill>
                <a:schemeClr val="bg1"/>
              </a:solidFill>
              <a:effectLst/>
              <a:uLnTx/>
              <a:uFillTx/>
              <a:latin typeface="Arial Narrow" panose="020B0606020202030204" pitchFamily="34" charset="0"/>
              <a:ea typeface="+mn-ea"/>
              <a:cs typeface="+mn-cs"/>
            </a:rPr>
            <a:t>by</a:t>
          </a:r>
          <a:r>
            <a:rPr kumimoji="0" lang="en-GB" sz="1200" b="1" i="0" u="none" strike="noStrike" kern="0" cap="none" spc="0" normalizeH="0" baseline="0" noProof="0">
              <a:ln>
                <a:noFill/>
              </a:ln>
              <a:solidFill>
                <a:schemeClr val="bg1"/>
              </a:solidFill>
              <a:effectLst/>
              <a:uLnTx/>
              <a:uFillTx/>
              <a:latin typeface="Arial Narrow" panose="020B0606020202030204" pitchFamily="34" charset="0"/>
              <a:ea typeface="+mn-ea"/>
              <a:cs typeface="+mn-cs"/>
            </a:rPr>
            <a:t> </a:t>
          </a:r>
          <a:r>
            <a:rPr kumimoji="0" lang="en-GB" sz="1200" b="1" i="0" u="none" strike="noStrike" kern="0" cap="none" spc="0" normalizeH="0" baseline="0" noProof="0">
              <a:ln>
                <a:noFill/>
              </a:ln>
              <a:solidFill>
                <a:srgbClr val="16AA9A">
                  <a:lumMod val="60000"/>
                  <a:lumOff val="40000"/>
                </a:srgbClr>
              </a:solidFill>
              <a:effectLst/>
              <a:uLnTx/>
              <a:uFillTx/>
              <a:latin typeface="Arial Narrow" panose="020B0606020202030204" pitchFamily="34" charset="0"/>
              <a:ea typeface="+mn-ea"/>
              <a:cs typeface="+mn-cs"/>
            </a:rPr>
            <a:t>clicking here</a:t>
          </a:r>
          <a:endParaRPr kumimoji="0" lang="en-GB" sz="1200" b="1" i="0" u="none" strike="noStrike" kern="0" cap="none" spc="0" normalizeH="0" baseline="0" noProof="0">
            <a:ln>
              <a:noFill/>
            </a:ln>
            <a:solidFill>
              <a:schemeClr val="bg1"/>
            </a:solidFill>
            <a:effectLst/>
            <a:uLnTx/>
            <a:uFillTx/>
            <a:latin typeface="Arial Narrow" panose="020B0606020202030204" pitchFamily="34" charset="0"/>
            <a:ea typeface="+mn-ea"/>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3</xdr:row>
      <xdr:rowOff>0</xdr:rowOff>
    </xdr:from>
    <xdr:to>
      <xdr:col>4</xdr:col>
      <xdr:colOff>22859</xdr:colOff>
      <xdr:row>7</xdr:row>
      <xdr:rowOff>143528</xdr:rowOff>
    </xdr:to>
    <xdr:sp macro="" textlink="">
      <xdr:nvSpPr>
        <xdr:cNvPr id="2" name="TextBox 1">
          <a:extLst>
            <a:ext uri="{FF2B5EF4-FFF2-40B4-BE49-F238E27FC236}">
              <a16:creationId xmlns:a16="http://schemas.microsoft.com/office/drawing/2014/main" id="{F439A5BC-C345-4558-A90B-B5E517A8DC30}"/>
            </a:ext>
          </a:extLst>
        </xdr:cNvPr>
        <xdr:cNvSpPr txBox="1"/>
      </xdr:nvSpPr>
      <xdr:spPr>
        <a:xfrm>
          <a:off x="339247" y="1383082"/>
          <a:ext cx="3219605" cy="1787569"/>
        </a:xfrm>
        <a:prstGeom prst="rect">
          <a:avLst/>
        </a:prstGeom>
        <a:ln w="38100">
          <a:no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lstStyle/>
        <a:p>
          <a:pPr algn="l"/>
          <a:r>
            <a:rPr lang="en-GB" sz="1600" b="1" i="0">
              <a:solidFill>
                <a:sysClr val="windowText" lastClr="000000"/>
              </a:solidFill>
              <a:latin typeface="Arial Narrow" panose="020B0606020202030204" pitchFamily="34" charset="0"/>
            </a:rPr>
            <a:t>Determinar a prioridade de quais dos elementos devem ser abordados:</a:t>
          </a:r>
        </a:p>
        <a:p>
          <a:pPr marL="285750" indent="-285750" algn="l">
            <a:spcBef>
              <a:spcPts val="600"/>
            </a:spcBef>
            <a:spcAft>
              <a:spcPts val="600"/>
            </a:spcAft>
            <a:buClr>
              <a:schemeClr val="accent6"/>
            </a:buClr>
            <a:buSzPct val="110000"/>
            <a:buFont typeface="Courier New" panose="02070309020205020404" pitchFamily="49" charset="0"/>
            <a:buChar char="o"/>
          </a:pPr>
          <a:r>
            <a:rPr lang="en-GB" sz="1400" b="0" i="0" baseline="0">
              <a:solidFill>
                <a:sysClr val="windowText" lastClr="000000"/>
              </a:solidFill>
              <a:latin typeface="Arial Narrow" panose="020B0606020202030204" pitchFamily="34" charset="0"/>
            </a:rPr>
            <a:t>Use a seguinte lista para filtrar os elementos. Os elementos serão filtrados para incluir aqueles com pontuações iguais ou inferiores à lista.</a:t>
          </a:r>
        </a:p>
      </xdr:txBody>
    </xdr:sp>
    <xdr:clientData/>
  </xdr:twoCellAnchor>
  <xdr:twoCellAnchor>
    <xdr:from>
      <xdr:col>1</xdr:col>
      <xdr:colOff>206964</xdr:colOff>
      <xdr:row>0</xdr:row>
      <xdr:rowOff>159926</xdr:rowOff>
    </xdr:from>
    <xdr:to>
      <xdr:col>3</xdr:col>
      <xdr:colOff>1730963</xdr:colOff>
      <xdr:row>3</xdr:row>
      <xdr:rowOff>18815</xdr:rowOff>
    </xdr:to>
    <xdr:sp macro="" textlink="">
      <xdr:nvSpPr>
        <xdr:cNvPr id="5" name="Arrow: Left 4">
          <a:hlinkClick xmlns:r="http://schemas.openxmlformats.org/officeDocument/2006/relationships" r:id="rId1"/>
          <a:extLst>
            <a:ext uri="{FF2B5EF4-FFF2-40B4-BE49-F238E27FC236}">
              <a16:creationId xmlns:a16="http://schemas.microsoft.com/office/drawing/2014/main" id="{397E9797-C2C3-4E11-9AFE-7403502B70DB}"/>
            </a:ext>
          </a:extLst>
        </xdr:cNvPr>
        <xdr:cNvSpPr/>
      </xdr:nvSpPr>
      <xdr:spPr>
        <a:xfrm>
          <a:off x="310445" y="159926"/>
          <a:ext cx="2822222" cy="856074"/>
        </a:xfrm>
        <a:prstGeom prst="lef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ZA" sz="1600" b="1"/>
            <a:t>Por favor, clique aqui para ir para a folha de navegação.</a:t>
          </a:r>
        </a:p>
      </xdr:txBody>
    </xdr:sp>
    <xdr:clientData/>
  </xdr:twoCellAnchor>
  <xdr:twoCellAnchor>
    <xdr:from>
      <xdr:col>1</xdr:col>
      <xdr:colOff>217806</xdr:colOff>
      <xdr:row>13</xdr:row>
      <xdr:rowOff>0</xdr:rowOff>
    </xdr:from>
    <xdr:to>
      <xdr:col>3</xdr:col>
      <xdr:colOff>2200350</xdr:colOff>
      <xdr:row>21</xdr:row>
      <xdr:rowOff>112796</xdr:rowOff>
    </xdr:to>
    <xdr:sp macro="" textlink="">
      <xdr:nvSpPr>
        <xdr:cNvPr id="6" name="TextBox 5">
          <a:extLst>
            <a:ext uri="{FF2B5EF4-FFF2-40B4-BE49-F238E27FC236}">
              <a16:creationId xmlns:a16="http://schemas.microsoft.com/office/drawing/2014/main" id="{091BE694-9D50-4585-BF36-0797F90B5ABD}"/>
            </a:ext>
          </a:extLst>
        </xdr:cNvPr>
        <xdr:cNvSpPr txBox="1"/>
      </xdr:nvSpPr>
      <xdr:spPr>
        <a:xfrm>
          <a:off x="318069" y="3283618"/>
          <a:ext cx="3298498" cy="1516481"/>
        </a:xfrm>
        <a:prstGeom prst="rect">
          <a:avLst/>
        </a:prstGeom>
        <a:ln w="38100">
          <a:no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lstStyle/>
        <a:p>
          <a:pPr marL="285750" indent="-285750" algn="l">
            <a:spcBef>
              <a:spcPts val="600"/>
            </a:spcBef>
            <a:spcAft>
              <a:spcPts val="600"/>
            </a:spcAft>
            <a:buClr>
              <a:schemeClr val="accent6"/>
            </a:buClr>
            <a:buSzPct val="110000"/>
            <a:buFont typeface="Courier New" panose="02070309020205020404" pitchFamily="49" charset="0"/>
            <a:buChar char="o"/>
          </a:pPr>
          <a:r>
            <a:rPr lang="en-GB" sz="1400" b="0" i="0" baseline="0">
              <a:solidFill>
                <a:sysClr val="windowText" lastClr="000000"/>
              </a:solidFill>
              <a:latin typeface="Arial Narrow" panose="020B0606020202030204" pitchFamily="34" charset="0"/>
            </a:rPr>
            <a:t>Documentar porque o elemento não está fluindo optimamente</a:t>
          </a:r>
        </a:p>
        <a:p>
          <a:pPr marL="285750" indent="-285750" algn="l">
            <a:spcBef>
              <a:spcPts val="600"/>
            </a:spcBef>
            <a:spcAft>
              <a:spcPts val="600"/>
            </a:spcAft>
            <a:buClr>
              <a:schemeClr val="accent6"/>
            </a:buClr>
            <a:buSzPct val="110000"/>
            <a:buFont typeface="Courier New" panose="02070309020205020404" pitchFamily="49" charset="0"/>
            <a:buChar char="o"/>
          </a:pPr>
          <a:r>
            <a:rPr lang="en-GB" sz="1400" b="0" i="0" baseline="0">
              <a:solidFill>
                <a:sysClr val="windowText" lastClr="000000"/>
              </a:solidFill>
              <a:latin typeface="Arial Narrow" panose="020B0606020202030204" pitchFamily="34" charset="0"/>
            </a:rPr>
            <a:t>Identificar as acções propostas que devem ser tomadas e usá-las nos seus planos de acção de curto e longo prazo</a:t>
          </a:r>
        </a:p>
        <a:p>
          <a:pPr marL="457200" marR="0" lvl="1" indent="0" algn="l" defTabSz="914400" eaLnBrk="1" fontAlgn="auto" latinLnBrk="0" hangingPunct="1">
            <a:lnSpc>
              <a:spcPct val="100000"/>
            </a:lnSpc>
            <a:spcBef>
              <a:spcPts val="0"/>
            </a:spcBef>
            <a:spcAft>
              <a:spcPts val="0"/>
            </a:spcAft>
            <a:buClrTx/>
            <a:buSzTx/>
            <a:buFontTx/>
            <a:buNone/>
            <a:tabLst/>
            <a:defRPr/>
          </a:pPr>
          <a:endParaRPr lang="en-GB" sz="900" b="0" i="1">
            <a:solidFill>
              <a:sysClr val="windowText" lastClr="000000"/>
            </a:solidFill>
            <a:latin typeface="Arial Narrow" panose="020B0606020202030204" pitchFamily="34" charset="0"/>
          </a:endParaRPr>
        </a:p>
        <a:p>
          <a:pPr lvl="8" algn="l"/>
          <a:endParaRPr lang="en-GB" sz="1000" b="0" i="0">
            <a:solidFill>
              <a:sysClr val="windowText" lastClr="000000"/>
            </a:solidFill>
            <a:latin typeface="Arial Narrow" panose="020B0606020202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218042</xdr:colOff>
      <xdr:row>2</xdr:row>
      <xdr:rowOff>68543</xdr:rowOff>
    </xdr:from>
    <xdr:to>
      <xdr:col>23</xdr:col>
      <xdr:colOff>12065</xdr:colOff>
      <xdr:row>26</xdr:row>
      <xdr:rowOff>149187</xdr:rowOff>
    </xdr:to>
    <xdr:sp macro="" textlink="">
      <xdr:nvSpPr>
        <xdr:cNvPr id="2" name="TextBox 1">
          <a:extLst>
            <a:ext uri="{FF2B5EF4-FFF2-40B4-BE49-F238E27FC236}">
              <a16:creationId xmlns:a16="http://schemas.microsoft.com/office/drawing/2014/main" id="{0A321D9B-FF80-41AB-840E-35568940C116}"/>
            </a:ext>
          </a:extLst>
        </xdr:cNvPr>
        <xdr:cNvSpPr txBox="1"/>
      </xdr:nvSpPr>
      <xdr:spPr>
        <a:xfrm>
          <a:off x="355753" y="539055"/>
          <a:ext cx="13542155" cy="4487391"/>
        </a:xfrm>
        <a:prstGeom prst="rect">
          <a:avLst/>
        </a:prstGeom>
        <a:ln w="38100"/>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lstStyle/>
        <a:p>
          <a:pPr marL="0" indent="0" algn="l"/>
          <a:r>
            <a:rPr lang="en-GB" sz="1600" b="1" i="0">
              <a:solidFill>
                <a:sysClr val="windowText" lastClr="000000"/>
              </a:solidFill>
              <a:latin typeface="Arial Narrow" panose="020B0606020202030204" pitchFamily="34" charset="0"/>
              <a:ea typeface="+mn-ea"/>
              <a:cs typeface="+mn-cs"/>
            </a:rPr>
            <a:t>Introdução:</a:t>
          </a:r>
          <a:endParaRPr lang="en-US" sz="1600" b="1" i="0">
            <a:solidFill>
              <a:sysClr val="windowText" lastClr="000000"/>
            </a:solidFill>
            <a:latin typeface="Arial Narrow" panose="020B0606020202030204" pitchFamily="34" charset="0"/>
            <a:ea typeface="+mn-ea"/>
            <a:cs typeface="+mn-cs"/>
          </a:endParaRPr>
        </a:p>
        <a:p>
          <a:r>
            <a:rPr lang="en-GB" sz="1400" b="0" i="0">
              <a:solidFill>
                <a:sysClr val="windowText" lastClr="000000"/>
              </a:solidFill>
              <a:latin typeface="Arial Narrow" panose="020B0606020202030204" pitchFamily="34" charset="0"/>
              <a:ea typeface="+mn-ea"/>
              <a:cs typeface="+mn-cs"/>
            </a:rPr>
            <a:t>As Ferramentas de Auto-avaliação da Prevenção do HIV (PSAT) foram desenvolvidas como um método fácil de usar para que os países avaliem e monitorizem o seu progresso em direcção a programas abrangentes de prevenção e ajudem a identificar áreas de programas que possam precisar de atenção.</a:t>
          </a:r>
          <a:endParaRPr lang="en-US" sz="1400" b="0" i="0">
            <a:solidFill>
              <a:sysClr val="windowText" lastClr="000000"/>
            </a:solidFill>
            <a:latin typeface="Arial Narrow" panose="020B0606020202030204" pitchFamily="34" charset="0"/>
            <a:ea typeface="+mn-ea"/>
            <a:cs typeface="+mn-cs"/>
          </a:endParaRPr>
        </a:p>
        <a:p>
          <a:pPr marL="285750" indent="-285750" algn="l">
            <a:buClr>
              <a:schemeClr val="accent6"/>
            </a:buClr>
            <a:buSzPct val="110000"/>
            <a:buFont typeface="Courier New" panose="02070309020205020404" pitchFamily="49" charset="0"/>
            <a:buChar char="o"/>
          </a:pPr>
          <a:r>
            <a:rPr lang="en-GB" sz="1400" b="0" i="0">
              <a:solidFill>
                <a:sysClr val="windowText" lastClr="000000"/>
              </a:solidFill>
              <a:latin typeface="Arial Narrow" panose="020B0606020202030204" pitchFamily="34" charset="0"/>
              <a:ea typeface="+mn-ea"/>
              <a:cs typeface="+mn-cs"/>
            </a:rPr>
            <a:t>Existem PSATs separados para cada um dos cinco pilares de prevenção do HIV:</a:t>
          </a:r>
          <a:endParaRPr lang="en-US" sz="1400" b="0" i="0">
            <a:solidFill>
              <a:sysClr val="windowText" lastClr="000000"/>
            </a:solidFill>
            <a:latin typeface="Arial Narrow" panose="020B0606020202030204" pitchFamily="34" charset="0"/>
            <a:ea typeface="+mn-ea"/>
            <a:cs typeface="+mn-cs"/>
          </a:endParaRPr>
        </a:p>
        <a:p>
          <a:pPr marL="800100" marR="0" lvl="1" indent="-342900" algn="l" defTabSz="914400" eaLnBrk="1" fontAlgn="auto" latinLnBrk="0" hangingPunct="1">
            <a:lnSpc>
              <a:spcPct val="100000"/>
            </a:lnSpc>
            <a:spcBef>
              <a:spcPts val="0"/>
            </a:spcBef>
            <a:spcAft>
              <a:spcPts val="0"/>
            </a:spcAft>
            <a:buClrTx/>
            <a:buSzTx/>
            <a:buFont typeface="+mj-lt"/>
            <a:buAutoNum type="arabicPeriod"/>
            <a:tabLst/>
            <a:defRPr/>
          </a:pPr>
          <a:r>
            <a:rPr kumimoji="0" lang="en-GB" sz="1400" b="0" i="0" u="none" strike="noStrike" kern="0" cap="none" spc="0" normalizeH="0" baseline="0">
              <a:ln>
                <a:noFill/>
              </a:ln>
              <a:solidFill>
                <a:schemeClr val="tx1"/>
              </a:solidFill>
              <a:effectLst/>
              <a:uLnTx/>
              <a:uFillTx/>
              <a:latin typeface="Arial Narrow" panose="020B0606020202030204" pitchFamily="34" charset="0"/>
              <a:ea typeface="+mn-ea"/>
              <a:cs typeface="+mn-cs"/>
            </a:rPr>
            <a:t>Programas para preservativos nacionais reforçados e programas de mudança comportamental relacionados;</a:t>
          </a:r>
          <a:endParaRPr kumimoji="0" lang="en-US" sz="1400" b="0" i="0" u="none" strike="noStrike" kern="0" cap="none" spc="0" normalizeH="0" baseline="0">
            <a:ln>
              <a:noFill/>
            </a:ln>
            <a:solidFill>
              <a:schemeClr val="tx1"/>
            </a:solidFill>
            <a:effectLst/>
            <a:uLnTx/>
            <a:uFillTx/>
            <a:latin typeface="Arial Narrow" panose="020B0606020202030204" pitchFamily="34" charset="0"/>
            <a:ea typeface="+mn-ea"/>
            <a:cs typeface="+mn-cs"/>
          </a:endParaRPr>
        </a:p>
        <a:p>
          <a:pPr marL="800100" marR="0" lvl="1" indent="-342900" algn="l" defTabSz="914400" eaLnBrk="1" fontAlgn="auto" latinLnBrk="0" hangingPunct="1">
            <a:lnSpc>
              <a:spcPct val="100000"/>
            </a:lnSpc>
            <a:spcBef>
              <a:spcPts val="0"/>
            </a:spcBef>
            <a:spcAft>
              <a:spcPts val="0"/>
            </a:spcAft>
            <a:buClrTx/>
            <a:buSzTx/>
            <a:buFont typeface="+mj-lt"/>
            <a:buAutoNum type="arabicPeriod"/>
            <a:tabLst/>
            <a:defRPr/>
          </a:pPr>
          <a:r>
            <a:rPr kumimoji="0" lang="en-GB" sz="1400" b="0" i="0" u="none" strike="noStrike" kern="0" cap="none" spc="0" normalizeH="0" baseline="0">
              <a:ln>
                <a:noFill/>
              </a:ln>
              <a:solidFill>
                <a:schemeClr val="tx1"/>
              </a:solidFill>
              <a:effectLst/>
              <a:uLnTx/>
              <a:uFillTx/>
              <a:latin typeface="Arial Narrow" panose="020B0606020202030204" pitchFamily="34" charset="0"/>
              <a:ea typeface="+mn-ea"/>
              <a:cs typeface="+mn-cs"/>
            </a:rPr>
            <a:t>Programas de prevenção combinados para todas as populações-chave (PC);</a:t>
          </a:r>
          <a:endParaRPr kumimoji="0" lang="en-US" sz="1400" b="0" i="0" u="none" strike="noStrike" kern="0" cap="none" spc="0" normalizeH="0" baseline="0">
            <a:ln>
              <a:noFill/>
            </a:ln>
            <a:solidFill>
              <a:schemeClr val="tx1"/>
            </a:solidFill>
            <a:effectLst/>
            <a:uLnTx/>
            <a:uFillTx/>
            <a:latin typeface="Arial Narrow" panose="020B0606020202030204" pitchFamily="34" charset="0"/>
            <a:ea typeface="+mn-ea"/>
            <a:cs typeface="+mn-cs"/>
          </a:endParaRPr>
        </a:p>
        <a:p>
          <a:pPr marL="800100" marR="0" lvl="1" indent="-342900" algn="l" defTabSz="914400" eaLnBrk="1" fontAlgn="auto" latinLnBrk="0" hangingPunct="1">
            <a:lnSpc>
              <a:spcPct val="100000"/>
            </a:lnSpc>
            <a:spcBef>
              <a:spcPts val="0"/>
            </a:spcBef>
            <a:spcAft>
              <a:spcPts val="0"/>
            </a:spcAft>
            <a:buClrTx/>
            <a:buSzTx/>
            <a:buFont typeface="+mj-lt"/>
            <a:buAutoNum type="arabicPeriod"/>
            <a:tabLst/>
            <a:defRPr/>
          </a:pPr>
          <a:r>
            <a:rPr kumimoji="0" lang="en-GB" sz="1400" b="0" i="0" u="none" strike="noStrike" kern="0" cap="none" spc="0" normalizeH="0" baseline="0">
              <a:ln>
                <a:noFill/>
              </a:ln>
              <a:solidFill>
                <a:schemeClr val="tx1"/>
              </a:solidFill>
              <a:effectLst/>
              <a:uLnTx/>
              <a:uFillTx/>
              <a:latin typeface="Arial Narrow" panose="020B0606020202030204" pitchFamily="34" charset="0"/>
              <a:ea typeface="+mn-ea"/>
              <a:cs typeface="+mn-cs"/>
            </a:rPr>
            <a:t>Oferecer profilaxia pré-exposição (PrEP);</a:t>
          </a:r>
          <a:endParaRPr kumimoji="0" lang="en-US" sz="1400" b="0" i="0" u="none" strike="noStrike" kern="0" cap="none" spc="0" normalizeH="0" baseline="0">
            <a:ln>
              <a:noFill/>
            </a:ln>
            <a:solidFill>
              <a:schemeClr val="tx1"/>
            </a:solidFill>
            <a:effectLst/>
            <a:uLnTx/>
            <a:uFillTx/>
            <a:latin typeface="Arial Narrow" panose="020B0606020202030204" pitchFamily="34" charset="0"/>
            <a:ea typeface="+mn-ea"/>
            <a:cs typeface="+mn-cs"/>
          </a:endParaRPr>
        </a:p>
        <a:p>
          <a:pPr marL="800100" marR="0" lvl="1" indent="-342900" algn="l" defTabSz="914400" eaLnBrk="1" fontAlgn="auto" latinLnBrk="0" hangingPunct="1">
            <a:lnSpc>
              <a:spcPct val="100000"/>
            </a:lnSpc>
            <a:spcBef>
              <a:spcPts val="0"/>
            </a:spcBef>
            <a:spcAft>
              <a:spcPts val="0"/>
            </a:spcAft>
            <a:buClrTx/>
            <a:buSzTx/>
            <a:buFont typeface="+mj-lt"/>
            <a:buAutoNum type="arabicPeriod"/>
            <a:tabLst/>
            <a:defRPr/>
          </a:pPr>
          <a:r>
            <a:rPr kumimoji="0" lang="en-GB" sz="1400" b="0" i="0" u="none" strike="noStrike" kern="0" cap="none" spc="0" normalizeH="0" baseline="0">
              <a:ln>
                <a:noFill/>
              </a:ln>
              <a:solidFill>
                <a:schemeClr val="tx1"/>
              </a:solidFill>
              <a:effectLst/>
              <a:uLnTx/>
              <a:uFillTx/>
              <a:latin typeface="Arial Narrow" panose="020B0606020202030204" pitchFamily="34" charset="0"/>
              <a:ea typeface="+mn-ea"/>
              <a:cs typeface="+mn-cs"/>
            </a:rPr>
            <a:t>Circuncisão masculina médica voluntária (CMM); e</a:t>
          </a:r>
          <a:endParaRPr kumimoji="0" lang="en-US" sz="1400" b="0" i="0" u="none" strike="noStrike" kern="0" cap="none" spc="0" normalizeH="0" baseline="0">
            <a:ln>
              <a:noFill/>
            </a:ln>
            <a:solidFill>
              <a:schemeClr val="tx1"/>
            </a:solidFill>
            <a:effectLst/>
            <a:uLnTx/>
            <a:uFillTx/>
            <a:latin typeface="Arial Narrow" panose="020B0606020202030204" pitchFamily="34" charset="0"/>
            <a:ea typeface="+mn-ea"/>
            <a:cs typeface="+mn-cs"/>
          </a:endParaRPr>
        </a:p>
        <a:p>
          <a:pPr marL="800100" marR="0" lvl="1" indent="-342900" algn="l" defTabSz="914400" eaLnBrk="1" fontAlgn="auto" latinLnBrk="0" hangingPunct="1">
            <a:lnSpc>
              <a:spcPct val="100000"/>
            </a:lnSpc>
            <a:spcBef>
              <a:spcPts val="0"/>
            </a:spcBef>
            <a:spcAft>
              <a:spcPts val="0"/>
            </a:spcAft>
            <a:buClrTx/>
            <a:buSzTx/>
            <a:buFont typeface="+mj-lt"/>
            <a:buAutoNum type="arabicPeriod"/>
            <a:tabLst/>
            <a:defRPr/>
          </a:pPr>
          <a:r>
            <a:rPr kumimoji="0" lang="en-GB" sz="1400" b="0" i="0" u="none" strike="noStrike" kern="0" cap="none" spc="0" normalizeH="0" baseline="0">
              <a:ln>
                <a:noFill/>
              </a:ln>
              <a:solidFill>
                <a:schemeClr val="tx1"/>
              </a:solidFill>
              <a:effectLst/>
              <a:uLnTx/>
              <a:uFillTx/>
              <a:latin typeface="Arial Narrow" panose="020B0606020202030204" pitchFamily="34" charset="0"/>
              <a:ea typeface="+mn-ea"/>
              <a:cs typeface="+mn-cs"/>
            </a:rPr>
            <a:t>Prevenção combinada para meninas adolescentes, mulheres jovens e seus parceiros masculinos em locais de alta prevalência (RMJ).</a:t>
          </a:r>
          <a:endParaRPr kumimoji="0" lang="en-US" sz="1400" b="0" i="0" u="none" strike="noStrike" kern="0" cap="none" spc="0" normalizeH="0" baseline="0">
            <a:ln>
              <a:noFill/>
            </a:ln>
            <a:solidFill>
              <a:schemeClr val="tx1"/>
            </a:solidFill>
            <a:effectLst/>
            <a:uLnTx/>
            <a:uFillTx/>
            <a:latin typeface="Arial Narrow" panose="020B0606020202030204" pitchFamily="34" charset="0"/>
            <a:ea typeface="+mn-ea"/>
            <a:cs typeface="+mn-cs"/>
          </a:endParaRPr>
        </a:p>
        <a:p>
          <a:pPr algn="l"/>
          <a:endParaRPr lang="en-GB" sz="1000" b="1" i="0">
            <a:solidFill>
              <a:sysClr val="windowText" lastClr="000000"/>
            </a:solidFill>
            <a:latin typeface="Arial Narrow" panose="020B0606020202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a:ln>
                <a:noFill/>
              </a:ln>
              <a:solidFill>
                <a:sysClr val="windowText" lastClr="000000"/>
              </a:solidFill>
              <a:effectLst/>
              <a:uLnTx/>
              <a:uFillTx/>
              <a:latin typeface="Arial Narrow" panose="020B0606020202030204" pitchFamily="34" charset="0"/>
              <a:ea typeface="+mn-ea"/>
              <a:cs typeface="+mn-cs"/>
            </a:rPr>
            <a:t>Objectivo:</a:t>
          </a:r>
          <a:endParaRPr kumimoji="0" lang="en-US" sz="1600" b="1" i="0" u="none" strike="noStrike" kern="0" cap="none" spc="0" normalizeH="0" baseline="0">
            <a:ln>
              <a:noFill/>
            </a:ln>
            <a:solidFill>
              <a:sysClr val="windowText" lastClr="000000"/>
            </a:solidFill>
            <a:effectLst/>
            <a:uLnTx/>
            <a:uFillTx/>
            <a:latin typeface="Arial Narrow" panose="020B0606020202030204" pitchFamily="34" charset="0"/>
            <a:ea typeface="+mn-ea"/>
            <a:cs typeface="+mn-cs"/>
          </a:endParaRPr>
        </a:p>
        <a:p>
          <a:pPr marL="285750" indent="-285750" algn="l">
            <a:buClr>
              <a:schemeClr val="accent6"/>
            </a:buClr>
            <a:buSzPct val="110000"/>
            <a:buFont typeface="Courier New" panose="02070309020205020404" pitchFamily="49" charset="0"/>
            <a:buChar char="o"/>
          </a:pPr>
          <a:r>
            <a:rPr lang="en-GB" sz="1400" b="0" i="0">
              <a:solidFill>
                <a:sysClr val="windowText" lastClr="000000"/>
              </a:solidFill>
              <a:latin typeface="Arial Narrow" panose="020B0606020202030204" pitchFamily="34" charset="0"/>
              <a:ea typeface="+mn-ea"/>
              <a:cs typeface="+mn-cs"/>
            </a:rPr>
            <a:t>O objectivo geral do PSAT é ajudar os países a definirem o desempenho dos seus programas de HIV em relação a um conjunto padronizado global de componentes programáticas, permitindo assim que estes priorizem onde assistência adicional, recursos ou outros investimentos são necessários.</a:t>
          </a:r>
          <a:endParaRPr lang="en-US" sz="1400" b="0" i="0">
            <a:solidFill>
              <a:sysClr val="windowText" lastClr="000000"/>
            </a:solidFill>
            <a:latin typeface="Arial Narrow" panose="020B0606020202030204" pitchFamily="34"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600" b="1"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a:ln>
                <a:noFill/>
              </a:ln>
              <a:solidFill>
                <a:sysClr val="windowText" lastClr="000000"/>
              </a:solidFill>
              <a:effectLst/>
              <a:uLnTx/>
              <a:uFillTx/>
              <a:latin typeface="Arial Narrow" panose="020B0606020202030204" pitchFamily="34" charset="0"/>
              <a:ea typeface="+mn-ea"/>
              <a:cs typeface="+mn-cs"/>
            </a:rPr>
            <a:t>Audiência pretendida:</a:t>
          </a:r>
          <a:endParaRPr kumimoji="0" lang="en-US" sz="1600" b="1" i="0" u="none" strike="noStrike" kern="0" cap="none" spc="0" normalizeH="0" baseline="0">
            <a:ln>
              <a:noFill/>
            </a:ln>
            <a:solidFill>
              <a:sysClr val="windowText" lastClr="000000"/>
            </a:solidFill>
            <a:effectLst/>
            <a:uLnTx/>
            <a:uFillTx/>
            <a:latin typeface="Arial Narrow" panose="020B0606020202030204" pitchFamily="34" charset="0"/>
            <a:ea typeface="+mn-ea"/>
            <a:cs typeface="+mn-cs"/>
          </a:endParaRPr>
        </a:p>
        <a:p>
          <a:pPr marL="800100" marR="0" lvl="1" indent="-342900" algn="l" defTabSz="914400" eaLnBrk="1" fontAlgn="auto" latinLnBrk="0" hangingPunct="1">
            <a:lnSpc>
              <a:spcPct val="100000"/>
            </a:lnSpc>
            <a:spcBef>
              <a:spcPts val="0"/>
            </a:spcBef>
            <a:spcAft>
              <a:spcPts val="0"/>
            </a:spcAft>
            <a:buClrTx/>
            <a:buSzTx/>
            <a:buFont typeface="+mj-lt"/>
            <a:buAutoNum type="arabicPeriod"/>
            <a:tabLst/>
            <a:defRPr/>
          </a:pPr>
          <a:r>
            <a:rPr kumimoji="0" lang="en-GB" sz="1400" b="0" i="0" u="none" strike="noStrike" kern="0" cap="none" spc="0" normalizeH="0" baseline="0">
              <a:ln>
                <a:noFill/>
              </a:ln>
              <a:solidFill>
                <a:schemeClr val="tx1"/>
              </a:solidFill>
              <a:effectLst/>
              <a:uLnTx/>
              <a:uFillTx/>
              <a:latin typeface="Arial Narrow" panose="020B0606020202030204" pitchFamily="34" charset="0"/>
              <a:ea typeface="+mn-ea"/>
              <a:cs typeface="+mn-cs"/>
            </a:rPr>
            <a:t>Partes interessadas no país;</a:t>
          </a:r>
          <a:endParaRPr kumimoji="0" lang="en-US" sz="1400" b="0" i="0" u="none" strike="noStrike" kern="0" cap="none" spc="0" normalizeH="0" baseline="0">
            <a:ln>
              <a:noFill/>
            </a:ln>
            <a:solidFill>
              <a:schemeClr val="tx1"/>
            </a:solidFill>
            <a:effectLst/>
            <a:uLnTx/>
            <a:uFillTx/>
            <a:latin typeface="Arial Narrow" panose="020B0606020202030204" pitchFamily="34" charset="0"/>
            <a:ea typeface="+mn-ea"/>
            <a:cs typeface="+mn-cs"/>
          </a:endParaRPr>
        </a:p>
        <a:p>
          <a:pPr marL="800100" marR="0" lvl="1" indent="-342900" algn="l" defTabSz="914400" eaLnBrk="1" fontAlgn="auto" latinLnBrk="0" hangingPunct="1">
            <a:lnSpc>
              <a:spcPct val="100000"/>
            </a:lnSpc>
            <a:spcBef>
              <a:spcPts val="0"/>
            </a:spcBef>
            <a:spcAft>
              <a:spcPts val="0"/>
            </a:spcAft>
            <a:buClrTx/>
            <a:buSzTx/>
            <a:buFont typeface="+mj-lt"/>
            <a:buAutoNum type="arabicPeriod"/>
            <a:tabLst/>
            <a:defRPr/>
          </a:pPr>
          <a:r>
            <a:rPr kumimoji="0" lang="en-GB" sz="1400" b="0" i="0" u="none" strike="noStrike" kern="0" cap="none" spc="0" normalizeH="0" baseline="0">
              <a:ln>
                <a:noFill/>
              </a:ln>
              <a:solidFill>
                <a:schemeClr val="tx1"/>
              </a:solidFill>
              <a:effectLst/>
              <a:uLnTx/>
              <a:uFillTx/>
              <a:latin typeface="Arial Narrow" panose="020B0606020202030204" pitchFamily="34" charset="0"/>
              <a:ea typeface="+mn-ea"/>
              <a:cs typeface="+mn-cs"/>
            </a:rPr>
            <a:t>Membros de Grupos Técnicos de Trabalho (GTT) nacionais e provinciais;</a:t>
          </a:r>
          <a:endParaRPr kumimoji="0" lang="en-US" sz="1400" b="0" i="0" u="none" strike="noStrike" kern="0" cap="none" spc="0" normalizeH="0" baseline="0">
            <a:ln>
              <a:noFill/>
            </a:ln>
            <a:solidFill>
              <a:schemeClr val="tx1"/>
            </a:solidFill>
            <a:effectLst/>
            <a:uLnTx/>
            <a:uFillTx/>
            <a:latin typeface="Arial Narrow" panose="020B0606020202030204" pitchFamily="34" charset="0"/>
            <a:ea typeface="+mn-ea"/>
            <a:cs typeface="+mn-cs"/>
          </a:endParaRPr>
        </a:p>
        <a:p>
          <a:pPr marL="800100" marR="0" lvl="1" indent="-342900" algn="l" defTabSz="914400" eaLnBrk="1" fontAlgn="auto" latinLnBrk="0" hangingPunct="1">
            <a:lnSpc>
              <a:spcPct val="100000"/>
            </a:lnSpc>
            <a:spcBef>
              <a:spcPts val="0"/>
            </a:spcBef>
            <a:spcAft>
              <a:spcPts val="0"/>
            </a:spcAft>
            <a:buClrTx/>
            <a:buSzTx/>
            <a:buFont typeface="+mj-lt"/>
            <a:buAutoNum type="arabicPeriod"/>
            <a:tabLst/>
            <a:defRPr/>
          </a:pPr>
          <a:r>
            <a:rPr kumimoji="0" lang="en-GB" sz="1400" b="0" i="0" u="none" strike="noStrike" kern="0" cap="none" spc="0" normalizeH="0" baseline="0">
              <a:ln>
                <a:noFill/>
              </a:ln>
              <a:solidFill>
                <a:schemeClr val="tx1"/>
              </a:solidFill>
              <a:effectLst/>
              <a:uLnTx/>
              <a:uFillTx/>
              <a:latin typeface="Arial Narrow" panose="020B0606020202030204" pitchFamily="34" charset="0"/>
              <a:ea typeface="+mn-ea"/>
              <a:cs typeface="+mn-cs"/>
            </a:rPr>
            <a:t>Financiadores.</a:t>
          </a:r>
          <a:endParaRPr kumimoji="0" lang="en-US" sz="1400" b="0" i="0" u="none" strike="noStrike" kern="0" cap="none" spc="0" normalizeH="0" baseline="0">
            <a:ln>
              <a:noFill/>
            </a:ln>
            <a:solidFill>
              <a:schemeClr val="tx1"/>
            </a:solidFill>
            <a:effectLst/>
            <a:uLnTx/>
            <a:uFillTx/>
            <a:latin typeface="Arial Narrow" panose="020B0606020202030204" pitchFamily="34" charset="0"/>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en-GB" sz="900" b="0" i="1">
            <a:solidFill>
              <a:sysClr val="windowText" lastClr="000000"/>
            </a:solidFill>
            <a:latin typeface="Arial Narrow" panose="020B0606020202030204" pitchFamily="34" charset="0"/>
          </a:endParaRPr>
        </a:p>
        <a:p>
          <a:pPr lvl="8" algn="l"/>
          <a:endParaRPr lang="en-GB" sz="1000" b="0" i="0">
            <a:solidFill>
              <a:sysClr val="windowText" lastClr="000000"/>
            </a:solidFill>
            <a:latin typeface="Arial Narrow" panose="020B0606020202030204" pitchFamily="34" charset="0"/>
          </a:endParaRPr>
        </a:p>
        <a:p>
          <a:pPr lvl="1" algn="l"/>
          <a:endParaRPr lang="en-GB" sz="1050" b="1">
            <a:solidFill>
              <a:sysClr val="windowText" lastClr="000000"/>
            </a:solidFill>
            <a:latin typeface="Arial Narrow" panose="020B0606020202030204" pitchFamily="34" charset="0"/>
          </a:endParaRPr>
        </a:p>
      </xdr:txBody>
    </xdr:sp>
    <xdr:clientData/>
  </xdr:twoCellAnchor>
  <xdr:twoCellAnchor>
    <xdr:from>
      <xdr:col>16</xdr:col>
      <xdr:colOff>561641</xdr:colOff>
      <xdr:row>20</xdr:row>
      <xdr:rowOff>160020</xdr:rowOff>
    </xdr:from>
    <xdr:to>
      <xdr:col>22</xdr:col>
      <xdr:colOff>419101</xdr:colOff>
      <xdr:row>26</xdr:row>
      <xdr:rowOff>53340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B8DB4D46-4A1D-4844-95D8-1403CECCC02D}"/>
            </a:ext>
          </a:extLst>
        </xdr:cNvPr>
        <xdr:cNvSpPr/>
      </xdr:nvSpPr>
      <xdr:spPr>
        <a:xfrm>
          <a:off x="9832641" y="3944620"/>
          <a:ext cx="3667460" cy="998220"/>
        </a:xfrm>
        <a:prstGeom prst="rect">
          <a:avLst/>
        </a:prstGeom>
        <a:solidFill>
          <a:sysClr val="window" lastClr="FFFFFF"/>
        </a:solidFill>
        <a:ln w="28575">
          <a:solidFill>
            <a:schemeClr val="accent2"/>
          </a:solidFill>
          <a:prstDash val="dash"/>
        </a:ln>
      </xdr:spPr>
      <xdr:style>
        <a:lnRef idx="3">
          <a:schemeClr val="lt1"/>
        </a:lnRef>
        <a:fillRef idx="1">
          <a:schemeClr val="accent5"/>
        </a:fillRef>
        <a:effectRef idx="1">
          <a:schemeClr val="accent5"/>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400" b="0" i="0" u="none" strike="noStrike" kern="0" cap="none" spc="0" normalizeH="0" baseline="0" noProof="0">
              <a:ln>
                <a:noFill/>
              </a:ln>
              <a:solidFill>
                <a:schemeClr val="accent2"/>
              </a:solidFill>
              <a:effectLst/>
              <a:uLnTx/>
              <a:uFillTx/>
              <a:latin typeface="Arial Narrow" panose="020B0606020202030204" pitchFamily="34" charset="0"/>
              <a:ea typeface="+mn-ea"/>
              <a:cs typeface="+mn-cs"/>
            </a:rPr>
            <a:t>* Para mais informações sobre os objectivos específicos dos PSAT, a forma como foram compilados e a forma como cada um dos grupos de audiência pode utilizar ou beneficiar dos PSAT, </a:t>
          </a:r>
          <a:r>
            <a:rPr kumimoji="0" lang="en-GB" sz="1400" b="1" i="0" u="none" strike="noStrike" kern="0" cap="none" spc="0" normalizeH="0" baseline="0" noProof="0">
              <a:ln>
                <a:noFill/>
              </a:ln>
              <a:solidFill>
                <a:schemeClr val="accent6"/>
              </a:solidFill>
              <a:effectLst/>
              <a:uLnTx/>
              <a:uFillTx/>
              <a:latin typeface="Arial Narrow" panose="020B0606020202030204" pitchFamily="34" charset="0"/>
              <a:ea typeface="+mn-ea"/>
              <a:cs typeface="+mn-cs"/>
            </a:rPr>
            <a:t>clique neste link</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5827</xdr:colOff>
      <xdr:row>3</xdr:row>
      <xdr:rowOff>10355</xdr:rowOff>
    </xdr:from>
    <xdr:to>
      <xdr:col>18</xdr:col>
      <xdr:colOff>380999</xdr:colOff>
      <xdr:row>49</xdr:row>
      <xdr:rowOff>26894</xdr:rowOff>
    </xdr:to>
    <xdr:sp macro="" textlink="">
      <xdr:nvSpPr>
        <xdr:cNvPr id="2" name="TextBox 1">
          <a:extLst>
            <a:ext uri="{FF2B5EF4-FFF2-40B4-BE49-F238E27FC236}">
              <a16:creationId xmlns:a16="http://schemas.microsoft.com/office/drawing/2014/main" id="{CD0A880B-DF98-4E24-A04D-F5AB97EDC935}"/>
            </a:ext>
          </a:extLst>
        </xdr:cNvPr>
        <xdr:cNvSpPr txBox="1"/>
      </xdr:nvSpPr>
      <xdr:spPr>
        <a:xfrm>
          <a:off x="513827" y="594555"/>
          <a:ext cx="10230372" cy="6785639"/>
        </a:xfrm>
        <a:prstGeom prst="rect">
          <a:avLst/>
        </a:prstGeom>
        <a:ln w="19050">
          <a:solidFill>
            <a:schemeClr val="accent4"/>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Estrutura:</a:t>
          </a:r>
          <a:endParaRPr lang="en-GB" sz="1400" b="0" i="0" baseline="0">
            <a:solidFill>
              <a:sysClr val="windowText" lastClr="000000"/>
            </a:solidFill>
            <a:latin typeface="Arial Narrow" panose="020B0606020202030204" pitchFamily="34" charset="0"/>
          </a:endParaRPr>
        </a:p>
        <a:p>
          <a:pPr marL="285750" indent="-285750" algn="l">
            <a:buClr>
              <a:schemeClr val="accent4"/>
            </a:buClr>
            <a:buSzPct val="110000"/>
            <a:buFont typeface="Courier New" panose="02070309020205020404" pitchFamily="49" charset="0"/>
            <a:buChar char="o"/>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A PSAT funciona como uma rubrica que é utilizada para pontuar os três </a:t>
          </a:r>
          <a:r>
            <a:rPr kumimoji="0" lang="en-GB" sz="1200" b="1"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Domínios </a:t>
          </a: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de cada programa de prevenção do HIV, nomeadamente Gestão do Programa, Implementação do Programa e Resultados do Programa.</a:t>
          </a:r>
        </a:p>
        <a:p>
          <a:pPr marL="285750" indent="-285750" algn="l">
            <a:buClr>
              <a:schemeClr val="accent4"/>
            </a:buClr>
            <a:buSzPct val="110000"/>
            <a:buFont typeface="Courier New" panose="02070309020205020404" pitchFamily="49" charset="0"/>
            <a:buChar char="o"/>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Estes domínios compreendem as </a:t>
          </a:r>
          <a:r>
            <a:rPr kumimoji="0" lang="en-GB" sz="1200" b="1"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Funções </a:t>
          </a: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essenciais necessárias para o sucesso dos programas de prevenção do HIV.</a:t>
          </a:r>
        </a:p>
        <a:p>
          <a:pPr marL="285750" indent="-285750" algn="l">
            <a:buClr>
              <a:schemeClr val="accent4"/>
            </a:buClr>
            <a:buSzPct val="110000"/>
            <a:buFont typeface="Courier New" panose="02070309020205020404" pitchFamily="49" charset="0"/>
            <a:buChar char="o"/>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Cada função é compreedida por uma série de </a:t>
          </a:r>
          <a:r>
            <a:rPr kumimoji="0" lang="en-GB" sz="1200" b="1"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Elementos </a:t>
          </a: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que têm varios </a:t>
          </a:r>
          <a:r>
            <a:rPr kumimoji="0" lang="en-GB" sz="1200" b="1"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Critérios</a:t>
          </a: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a:t>
          </a:r>
        </a:p>
        <a:p>
          <a:pPr marL="285750" indent="-285750" algn="l">
            <a:buClr>
              <a:schemeClr val="accent4"/>
            </a:buClr>
            <a:buSzPct val="110000"/>
            <a:buFont typeface="Courier New" panose="02070309020205020404" pitchFamily="49" charset="0"/>
            <a:buChar char="o"/>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Cada critério pode ser pontuado como </a:t>
          </a:r>
          <a:r>
            <a:rPr kumimoji="0" lang="en-GB" sz="1200" b="0" i="1"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ausente, presente mas não ideal</a:t>
          </a: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 ou </a:t>
          </a:r>
          <a:r>
            <a:rPr kumimoji="0" lang="en-GB" sz="1200" b="0" i="1"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presente e em bom funcionamento.  </a:t>
          </a:r>
          <a:endParaRPr kumimoji="0" lang="en-GB" sz="1400" b="0" i="1"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endParaRPr>
        </a:p>
        <a:p>
          <a:pPr marL="0" marR="0" lvl="0" indent="0" algn="l" defTabSz="914400" eaLnBrk="1" fontAlgn="auto" latinLnBrk="0" hangingPunct="1">
            <a:lnSpc>
              <a:spcPct val="15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Uso pretendido: </a:t>
          </a:r>
        </a:p>
        <a:p>
          <a:pPr marL="285750" marR="0" lvl="0" indent="-285750" algn="l" defTabSz="914400" eaLnBrk="1" fontAlgn="auto" latinLnBrk="0" hangingPunct="1">
            <a:lnSpc>
              <a:spcPct val="100000"/>
            </a:lnSpc>
            <a:spcBef>
              <a:spcPts val="0"/>
            </a:spcBef>
            <a:spcAft>
              <a:spcPts val="0"/>
            </a:spcAft>
            <a:buClr>
              <a:schemeClr val="accent4"/>
            </a:buClr>
            <a:buSzPct val="110000"/>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Não se pretende que o preenchimento da PSAT seja uma revisão aprofundada, mas sim uma avaliação qualitativa de alto nível do seu actual programa de prevenção do HIV. </a:t>
          </a:r>
        </a:p>
        <a:p>
          <a:pPr marL="285750" marR="0" lvl="0" indent="-285750" algn="l" defTabSz="914400" eaLnBrk="1" fontAlgn="auto" latinLnBrk="0" hangingPunct="1">
            <a:lnSpc>
              <a:spcPct val="100000"/>
            </a:lnSpc>
            <a:spcBef>
              <a:spcPts val="0"/>
            </a:spcBef>
            <a:spcAft>
              <a:spcPts val="0"/>
            </a:spcAft>
            <a:buClr>
              <a:schemeClr val="accent4"/>
            </a:buClr>
            <a:buSzPct val="110000"/>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Um pequeno grupo de intervenientes informados a nível nacional deve ler cada um dos critérios para um elemento e pontuá-lo adequadamente. Posteriormente, a pontuação deve ser discutida com um GTT para garantir a obtenção de um consenso.</a:t>
          </a:r>
        </a:p>
        <a:p>
          <a:pPr marL="0" marR="0" lvl="0" indent="0" algn="l" defTabSz="914400" eaLnBrk="1" fontAlgn="auto" latinLnBrk="0" hangingPunct="1">
            <a:lnSpc>
              <a:spcPct val="15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Pontuação:</a:t>
          </a:r>
          <a:endParaRPr kumimoji="0" lang="en-GB" sz="14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endParaRPr>
        </a:p>
        <a:p>
          <a:pPr marL="285750" marR="0" lvl="0" indent="-285750" algn="l" defTabSz="914400" eaLnBrk="1" fontAlgn="auto" latinLnBrk="0" hangingPunct="1">
            <a:lnSpc>
              <a:spcPct val="100000"/>
            </a:lnSpc>
            <a:spcBef>
              <a:spcPts val="0"/>
            </a:spcBef>
            <a:spcAft>
              <a:spcPts val="0"/>
            </a:spcAft>
            <a:buClr>
              <a:srgbClr val="F47D55"/>
            </a:buClr>
            <a:buSzPct val="110000"/>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A pontuação é preenchida através da avaliação de cada critério de um elemento do programa, e da selecção da pontuação que melhor descreve esse aspecto do programa de prevenção do HIV do seu país. As pontuações dos critérios são utilizadas para desenvolver uma pontuação global para cada um dos elementos.</a:t>
          </a:r>
        </a:p>
        <a:p>
          <a:pPr marL="285750" marR="0" lvl="0" indent="-285750" algn="l" defTabSz="914400" eaLnBrk="1" fontAlgn="auto" latinLnBrk="0" hangingPunct="1">
            <a:lnSpc>
              <a:spcPct val="100000"/>
            </a:lnSpc>
            <a:spcBef>
              <a:spcPts val="0"/>
            </a:spcBef>
            <a:spcAft>
              <a:spcPts val="0"/>
            </a:spcAft>
            <a:buClr>
              <a:srgbClr val="F47D55"/>
            </a:buClr>
            <a:buSzPct val="110000"/>
            <a:buFont typeface="Courier New" panose="02070309020205020404" pitchFamily="49" charset="0"/>
            <a:buChar char="o"/>
            <a:tabLst/>
            <a:defRPr/>
          </a:pPr>
          <a:r>
            <a:rPr kumimoji="0" lang="en-GB" sz="1200" b="0" i="0" u="none" strike="noStrike" kern="0" cap="none" spc="0" normalizeH="0" baseline="0" noProof="0">
              <a:ln>
                <a:noFill/>
              </a:ln>
              <a:solidFill>
                <a:schemeClr val="accent4">
                  <a:lumMod val="75000"/>
                </a:schemeClr>
              </a:solidFill>
              <a:effectLst/>
              <a:uLnTx/>
              <a:uFillTx/>
              <a:latin typeface="Arial Narrow" panose="020B0606020202030204" pitchFamily="34" charset="0"/>
              <a:ea typeface="+mn-ea"/>
              <a:cs typeface="+mn-cs"/>
            </a:rPr>
            <a:t>A sua contribuição é solicitada em três folhas, uma para cada domínio, nomeadamente Gestão do Programa, Implementação do Programa e Resultados do Programa. Todas as outras folhas fornecem informação de base importante ou geram a mesma automaticamente. Recomenda-se que preencha a folha dos Próximos Passos para reflectir sobre este exercício. </a:t>
          </a:r>
        </a:p>
        <a:p>
          <a:pPr algn="l"/>
          <a:endParaRPr kumimoji="0" lang="en-GB" sz="1400" b="0" i="0" u="none" strike="noStrike" kern="0" cap="none" spc="0" normalizeH="0" baseline="0" noProof="0">
            <a:ln>
              <a:noFill/>
            </a:ln>
            <a:solidFill>
              <a:srgbClr val="F47D55"/>
            </a:solidFill>
            <a:effectLst/>
            <a:uLnTx/>
            <a:uFillTx/>
            <a:latin typeface="Arial Narrow" panose="020B0606020202030204" pitchFamily="34" charset="0"/>
            <a:ea typeface="+mn-ea"/>
            <a:cs typeface="+mn-cs"/>
          </a:endParaRPr>
        </a:p>
        <a:p>
          <a:pPr marL="0" indent="0" algn="l">
            <a:buClr>
              <a:schemeClr val="accent4"/>
            </a:buClr>
            <a:buSzPct val="110000"/>
            <a:buFontTx/>
            <a:buNone/>
          </a:pPr>
          <a:r>
            <a:rPr kumimoji="0" lang="en-GB" sz="1400" b="1"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Siga estes passos para preencher a pontuação:</a:t>
          </a:r>
          <a:endPar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200" b="1" i="0" u="none" strike="noStrike" kern="0" cap="none" spc="0" normalizeH="0" baseline="0" noProof="0">
              <a:ln>
                <a:noFill/>
              </a:ln>
              <a:solidFill>
                <a:srgbClr val="F47D55"/>
              </a:solidFill>
              <a:effectLst/>
              <a:uLnTx/>
              <a:uFillTx/>
              <a:latin typeface="Arial Narrow" panose="020B0606020202030204" pitchFamily="34" charset="0"/>
              <a:ea typeface="+mn-ea"/>
              <a:cs typeface="+mn-cs"/>
            </a:rPr>
            <a:t>Passo 1: </a:t>
          </a:r>
        </a:p>
        <a:p>
          <a:pPr marL="457200" marR="0" lvl="1" indent="0" algn="l"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Siga até o domínio relevante que está a pontuar (Gestão do Programa, Implementação do Programa ou Resultados do Programa).</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200" b="1" i="0" u="none" strike="noStrike" kern="0" cap="none" spc="0" normalizeH="0" baseline="0" noProof="0">
              <a:ln>
                <a:noFill/>
              </a:ln>
              <a:solidFill>
                <a:schemeClr val="accent4"/>
              </a:solidFill>
              <a:effectLst/>
              <a:uLnTx/>
              <a:uFillTx/>
              <a:latin typeface="Arial Narrow" panose="020B0606020202030204" pitchFamily="34" charset="0"/>
              <a:ea typeface="+mn-ea"/>
              <a:cs typeface="+mn-cs"/>
            </a:rPr>
            <a:t>Passo 2:</a:t>
          </a:r>
        </a:p>
        <a:p>
          <a:pPr marL="457200" marR="0" lvl="1" indent="0" algn="l"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Leia cuidadosamente cada elemento e o seu critério.</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200" b="1" i="0" u="none" strike="noStrike" kern="0" cap="none" spc="0" normalizeH="0" baseline="0" noProof="0">
              <a:ln>
                <a:noFill/>
              </a:ln>
              <a:solidFill>
                <a:schemeClr val="accent4"/>
              </a:solidFill>
              <a:effectLst/>
              <a:uLnTx/>
              <a:uFillTx/>
              <a:latin typeface="Arial Narrow" panose="020B0606020202030204" pitchFamily="34" charset="0"/>
              <a:ea typeface="+mn-ea"/>
              <a:cs typeface="+mn-cs"/>
            </a:rPr>
            <a:t>Passo 3: </a:t>
          </a:r>
        </a:p>
        <a:p>
          <a:pPr marL="457200" marR="0" lvl="1" indent="0" algn="l"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Decida que pontuação na sua opinião melhor representa o estado do programa actual do seu país.</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200" b="1" i="0" u="none" strike="noStrike" kern="0" cap="none" spc="0" normalizeH="0" baseline="0" noProof="0">
              <a:ln>
                <a:noFill/>
              </a:ln>
              <a:solidFill>
                <a:schemeClr val="accent4"/>
              </a:solidFill>
              <a:effectLst/>
              <a:uLnTx/>
              <a:uFillTx/>
              <a:latin typeface="Arial Narrow" panose="020B0606020202030204" pitchFamily="34" charset="0"/>
              <a:ea typeface="+mn-ea"/>
              <a:cs typeface="+mn-cs"/>
            </a:rPr>
            <a:t>Passo 4:</a:t>
          </a:r>
        </a:p>
        <a:p>
          <a:pPr marL="457200" marR="0" lvl="1" indent="0" algn="l"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Pontue cada critério colocando um "x" na coluna adequada (ausente, presente mas não ideal, ou presente e em bom funcionamento). </a:t>
          </a:r>
        </a:p>
        <a:p>
          <a:pPr marL="457200" marR="0" lvl="1" indent="0" algn="l"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Siga para o próximo critério pressionando "Enter" ou "Tab".</a:t>
          </a:r>
        </a:p>
        <a:p>
          <a:pPr marL="457200" marR="0" lvl="1" indent="0" algn="l"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200" b="1" i="0" u="none" strike="noStrike" kern="0" cap="none" spc="0" normalizeH="0" baseline="0" noProof="0">
              <a:ln>
                <a:noFill/>
              </a:ln>
              <a:solidFill>
                <a:schemeClr val="accent4"/>
              </a:solidFill>
              <a:effectLst/>
              <a:uLnTx/>
              <a:uFillTx/>
              <a:latin typeface="Arial Narrow" panose="020B0606020202030204" pitchFamily="34" charset="0"/>
              <a:ea typeface="+mn-ea"/>
              <a:cs typeface="+mn-cs"/>
            </a:rPr>
            <a:t>Notas:</a:t>
          </a:r>
        </a:p>
        <a:p>
          <a:pPr marL="171450" marR="0" lvl="0" indent="-171450" algn="l" defTabSz="914400" eaLnBrk="1" fontAlgn="auto" latinLnBrk="0" hangingPunct="1">
            <a:lnSpc>
              <a:spcPct val="100000"/>
            </a:lnSpc>
            <a:spcBef>
              <a:spcPts val="0"/>
            </a:spcBef>
            <a:spcAft>
              <a:spcPts val="0"/>
            </a:spcAft>
            <a:buClr>
              <a:schemeClr val="accent4"/>
            </a:buClr>
            <a:buSzTx/>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Colocar um "x" na coluna adequada vai gerar uma pontuação média para cada elemento, na parte a direita da folha.</a:t>
          </a:r>
        </a:p>
        <a:p>
          <a:pPr marL="171450" marR="0" lvl="0" indent="-171450" algn="l" defTabSz="914400" eaLnBrk="1" fontAlgn="auto" latinLnBrk="0" hangingPunct="1">
            <a:lnSpc>
              <a:spcPct val="100000"/>
            </a:lnSpc>
            <a:spcBef>
              <a:spcPts val="0"/>
            </a:spcBef>
            <a:spcAft>
              <a:spcPts val="0"/>
            </a:spcAft>
            <a:buClr>
              <a:schemeClr val="accent4"/>
            </a:buClr>
            <a:buSzTx/>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Uma pontuação deve ser dada para ambos critérios, o primário (realçado em texto azul) e cada um dos sub-critérios subsequentes.</a:t>
          </a:r>
        </a:p>
        <a:p>
          <a:pPr marL="171450" marR="0" lvl="0" indent="-171450" algn="l" defTabSz="914400" eaLnBrk="1" fontAlgn="auto" latinLnBrk="0" hangingPunct="1">
            <a:lnSpc>
              <a:spcPct val="100000"/>
            </a:lnSpc>
            <a:spcBef>
              <a:spcPts val="0"/>
            </a:spcBef>
            <a:spcAft>
              <a:spcPts val="0"/>
            </a:spcAft>
            <a:buClr>
              <a:schemeClr val="accent4"/>
            </a:buClr>
            <a:buSzTx/>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Para gerar uma pontuação precisa, </a:t>
          </a:r>
          <a:r>
            <a:rPr kumimoji="0" lang="en-GB" sz="1200" b="0" i="0" u="none" strike="noStrike" kern="0" cap="none" spc="0" normalizeH="0" baseline="0" noProof="0">
              <a:ln>
                <a:noFill/>
              </a:ln>
              <a:solidFill>
                <a:schemeClr val="accent4">
                  <a:lumMod val="75000"/>
                </a:schemeClr>
              </a:solidFill>
              <a:effectLst/>
              <a:uLnTx/>
              <a:uFillTx/>
              <a:latin typeface="Arial Narrow" panose="020B0606020202030204" pitchFamily="34" charset="0"/>
              <a:ea typeface="+mn-ea"/>
              <a:cs typeface="+mn-cs"/>
            </a:rPr>
            <a:t>apenas um</a:t>
          </a: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 "x" deve ser colocado em cada um dos critérios (ex: não deve ter um critério pontuado como ausente e presente mas não ideal ao mesmo tempo).</a:t>
          </a:r>
        </a:p>
        <a:p>
          <a:pPr marL="171450" marR="0" lvl="0" indent="-171450" algn="l" defTabSz="914400" eaLnBrk="1" fontAlgn="auto" latinLnBrk="0" hangingPunct="1">
            <a:lnSpc>
              <a:spcPct val="100000"/>
            </a:lnSpc>
            <a:spcBef>
              <a:spcPts val="0"/>
            </a:spcBef>
            <a:spcAft>
              <a:spcPts val="0"/>
            </a:spcAft>
            <a:buClr>
              <a:schemeClr val="accent4"/>
            </a:buClr>
            <a:buSzTx/>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Se um critério não for relevante para o programa do seu país, pode colocar um "x" na coluna com o nome N/A. Isto não vai afectar a sua pontuação.</a:t>
          </a:r>
        </a:p>
        <a:p>
          <a:pPr marL="171450" marR="0" lvl="0" indent="-171450" algn="l" defTabSz="914400" eaLnBrk="1" fontAlgn="auto" latinLnBrk="0" hangingPunct="1">
            <a:lnSpc>
              <a:spcPct val="100000"/>
            </a:lnSpc>
            <a:spcBef>
              <a:spcPts val="0"/>
            </a:spcBef>
            <a:spcAft>
              <a:spcPts val="0"/>
            </a:spcAft>
            <a:buClr>
              <a:schemeClr val="accent4"/>
            </a:buClr>
            <a:buSzTx/>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Se o critério primário não for relevante, então os sub-critérios subsequentes não devem ser pontuados.</a:t>
          </a:r>
        </a:p>
        <a:p>
          <a:pPr marL="171450" marR="0" lvl="0" indent="-171450" algn="l" defTabSz="914400" eaLnBrk="1" fontAlgn="auto" latinLnBrk="0" hangingPunct="1">
            <a:lnSpc>
              <a:spcPct val="100000"/>
            </a:lnSpc>
            <a:spcBef>
              <a:spcPts val="0"/>
            </a:spcBef>
            <a:spcAft>
              <a:spcPts val="0"/>
            </a:spcAft>
            <a:buClr>
              <a:schemeClr val="accent4"/>
            </a:buClr>
            <a:buSzTx/>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Se tiver marcado um dos critérios incorrectamente, Apague o "x" e marque na coluna correcta.</a:t>
          </a:r>
        </a:p>
        <a:p>
          <a:pPr marL="171450" marR="0" lvl="0" indent="-171450" algn="l" defTabSz="914400" eaLnBrk="1" fontAlgn="auto" latinLnBrk="0" hangingPunct="1">
            <a:lnSpc>
              <a:spcPct val="100000"/>
            </a:lnSpc>
            <a:spcBef>
              <a:spcPts val="0"/>
            </a:spcBef>
            <a:spcAft>
              <a:spcPts val="0"/>
            </a:spcAft>
            <a:buClr>
              <a:schemeClr val="accent4"/>
            </a:buClr>
            <a:buSzTx/>
            <a:buFont typeface="Courier New" panose="02070309020205020404" pitchFamily="49" charset="0"/>
            <a:buChar char="o"/>
            <a:tabLst/>
            <a:defRPr/>
          </a:pPr>
          <a:r>
            <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rPr>
            <a:t>As pontuações serão automaticamente populadas na folha de Resumo de Pontuações.</a:t>
          </a:r>
          <a:endParaRPr kumimoji="0" lang="en-GB" sz="1200" b="0" i="0" u="none" strike="noStrike" kern="0" cap="none" spc="0" normalizeH="0" baseline="0">
            <a:ln>
              <a:noFill/>
            </a:ln>
            <a:solidFill>
              <a:sysClr val="windowText" lastClr="000000"/>
            </a:solidFill>
            <a:effectLst/>
            <a:uLnTx/>
            <a:uFillTx/>
            <a:latin typeface="Arial Narrow" panose="020B0606020202030204" pitchFamily="34" charset="0"/>
            <a:ea typeface="+mn-ea"/>
            <a:cs typeface="+mn-cs"/>
          </a:endParaRPr>
        </a:p>
        <a:p>
          <a:pPr marL="171450" marR="0" lvl="0" indent="-171450" algn="l" defTabSz="914400" eaLnBrk="1" fontAlgn="auto" latinLnBrk="0" hangingPunct="1">
            <a:lnSpc>
              <a:spcPct val="100000"/>
            </a:lnSpc>
            <a:spcBef>
              <a:spcPts val="0"/>
            </a:spcBef>
            <a:spcAft>
              <a:spcPts val="0"/>
            </a:spcAft>
            <a:buClr>
              <a:schemeClr val="accent4"/>
            </a:buClr>
            <a:buSzTx/>
            <a:buFont typeface="Courier New" panose="02070309020205020404" pitchFamily="49" charset="0"/>
            <a:buChar char="o"/>
            <a:tabLst/>
            <a:defRPr/>
          </a:pPr>
          <a:endParaRPr lang="en-ZA" sz="1100">
            <a:effectLst/>
          </a:endParaRPr>
        </a:p>
        <a:p>
          <a:pPr marL="171450" marR="0" lvl="0" indent="-171450" algn="l" defTabSz="914400" eaLnBrk="1" fontAlgn="auto" latinLnBrk="0" hangingPunct="1">
            <a:lnSpc>
              <a:spcPct val="100000"/>
            </a:lnSpc>
            <a:spcBef>
              <a:spcPts val="0"/>
            </a:spcBef>
            <a:spcAft>
              <a:spcPts val="0"/>
            </a:spcAft>
            <a:buClr>
              <a:schemeClr val="accent4"/>
            </a:buClr>
            <a:buSzTx/>
            <a:buFont typeface="Courier New" panose="02070309020205020404" pitchFamily="49" charset="0"/>
            <a:buChar char="o"/>
            <a:tabLst/>
            <a:defRPr/>
          </a:pPr>
          <a:endParaRPr kumimoji="0" lang="en-GB" sz="1200" b="0" i="0" u="none" strike="noStrike" kern="0" cap="none" spc="0" normalizeH="0" baseline="0" noProof="0">
            <a:ln>
              <a:noFill/>
            </a:ln>
            <a:solidFill>
              <a:sysClr val="windowText" lastClr="000000"/>
            </a:solidFill>
            <a:effectLst/>
            <a:uLnTx/>
            <a:uFillTx/>
            <a:latin typeface="Arial Narrow" panose="020B0606020202030204" pitchFamily="34" charset="0"/>
            <a:ea typeface="+mn-ea"/>
            <a:cs typeface="+mn-cs"/>
          </a:endParaRPr>
        </a:p>
      </xdr:txBody>
    </xdr:sp>
    <xdr:clientData/>
  </xdr:twoCellAnchor>
  <xdr:twoCellAnchor>
    <xdr:from>
      <xdr:col>15</xdr:col>
      <xdr:colOff>61151</xdr:colOff>
      <xdr:row>25</xdr:row>
      <xdr:rowOff>39511</xdr:rowOff>
    </xdr:from>
    <xdr:to>
      <xdr:col>18</xdr:col>
      <xdr:colOff>464277</xdr:colOff>
      <xdr:row>30</xdr:row>
      <xdr:rowOff>90056</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73C7A1A-142C-49FD-B658-824BDAA3010B}"/>
            </a:ext>
          </a:extLst>
        </xdr:cNvPr>
        <xdr:cNvSpPr/>
      </xdr:nvSpPr>
      <xdr:spPr>
        <a:xfrm>
          <a:off x="8576501" y="3836811"/>
          <a:ext cx="2250976" cy="831595"/>
        </a:xfrm>
        <a:prstGeom prst="rect">
          <a:avLst/>
        </a:prstGeom>
        <a:solidFill>
          <a:sysClr val="window" lastClr="FFFFFF"/>
        </a:solidFill>
        <a:ln w="28575">
          <a:solidFill>
            <a:schemeClr val="accent2"/>
          </a:solidFill>
          <a:prstDash val="dash"/>
        </a:ln>
      </xdr:spPr>
      <xdr:style>
        <a:lnRef idx="3">
          <a:schemeClr val="lt1"/>
        </a:lnRef>
        <a:fillRef idx="1">
          <a:schemeClr val="accent5"/>
        </a:fillRef>
        <a:effectRef idx="1">
          <a:schemeClr val="accent5"/>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400" b="0" i="0" u="none" strike="noStrike" kern="0" cap="none" spc="0" normalizeH="0" baseline="0" noProof="0">
              <a:ln>
                <a:noFill/>
              </a:ln>
              <a:solidFill>
                <a:schemeClr val="accent2"/>
              </a:solidFill>
              <a:effectLst/>
              <a:uLnTx/>
              <a:uFillTx/>
              <a:latin typeface="Arial Narrow" panose="020B0606020202030204" pitchFamily="34" charset="0"/>
              <a:ea typeface="+mn-ea"/>
              <a:cs typeface="+mn-cs"/>
            </a:rPr>
            <a:t>* Para uma demonstração em vídeo sobre como preencher a PSAT, </a:t>
          </a:r>
          <a:r>
            <a:rPr kumimoji="0" lang="en-GB" sz="1400" b="1" i="0" u="none" strike="noStrike" kern="0" cap="none" spc="0" normalizeH="0" baseline="0" noProof="0">
              <a:ln>
                <a:noFill/>
              </a:ln>
              <a:solidFill>
                <a:schemeClr val="accent6"/>
              </a:solidFill>
              <a:effectLst/>
              <a:uLnTx/>
              <a:uFillTx/>
              <a:latin typeface="Arial Narrow" panose="020B0606020202030204" pitchFamily="34" charset="0"/>
              <a:ea typeface="+mn-ea"/>
              <a:cs typeface="+mn-cs"/>
            </a:rPr>
            <a:t>clique neste link.</a:t>
          </a:r>
        </a:p>
      </xdr:txBody>
    </xdr:sp>
    <xdr:clientData/>
  </xdr:twoCellAnchor>
  <xdr:twoCellAnchor>
    <xdr:from>
      <xdr:col>19</xdr:col>
      <xdr:colOff>3949</xdr:colOff>
      <xdr:row>2</xdr:row>
      <xdr:rowOff>268942</xdr:rowOff>
    </xdr:from>
    <xdr:to>
      <xdr:col>23</xdr:col>
      <xdr:colOff>530679</xdr:colOff>
      <xdr:row>43</xdr:row>
      <xdr:rowOff>116158</xdr:rowOff>
    </xdr:to>
    <xdr:sp macro="" textlink="">
      <xdr:nvSpPr>
        <xdr:cNvPr id="4" name="TextBox 3">
          <a:extLst>
            <a:ext uri="{FF2B5EF4-FFF2-40B4-BE49-F238E27FC236}">
              <a16:creationId xmlns:a16="http://schemas.microsoft.com/office/drawing/2014/main" id="{5E6AED1D-110C-4995-8672-E2C5168DB53D}"/>
            </a:ext>
          </a:extLst>
        </xdr:cNvPr>
        <xdr:cNvSpPr txBox="1"/>
      </xdr:nvSpPr>
      <xdr:spPr>
        <a:xfrm>
          <a:off x="10983099" y="561042"/>
          <a:ext cx="2990530" cy="6032116"/>
        </a:xfrm>
        <a:prstGeom prst="roundRect">
          <a:avLst>
            <a:gd name="adj" fmla="val 3239"/>
          </a:avLst>
        </a:prstGeom>
        <a:solidFill>
          <a:schemeClr val="bg1">
            <a:lumMod val="95000"/>
          </a:schemeClr>
        </a:solidFill>
        <a:ln w="76200">
          <a:noFill/>
          <a:prstDash val="sysDot"/>
        </a:ln>
      </xdr:spPr>
      <xdr:style>
        <a:lnRef idx="3">
          <a:schemeClr val="lt1"/>
        </a:lnRef>
        <a:fillRef idx="1">
          <a:schemeClr val="accent6"/>
        </a:fillRef>
        <a:effectRef idx="1">
          <a:schemeClr val="accent6"/>
        </a:effectRef>
        <a:fontRef idx="minor">
          <a:schemeClr val="lt1"/>
        </a:fontRef>
      </xdr:style>
      <xdr:txBody>
        <a:bodyPr vertOverflow="clip" horzOverflow="clip" wrap="square" rtlCol="0" anchor="t"/>
        <a:lstStyle/>
        <a:p>
          <a:pPr algn="ctr"/>
          <a:r>
            <a:rPr lang="en-GB" sz="1400" b="1" i="0" u="none" baseline="0">
              <a:solidFill>
                <a:sysClr val="windowText" lastClr="000000"/>
              </a:solidFill>
              <a:latin typeface="Arial Narrow" panose="020B0606020202030204" pitchFamily="34" charset="0"/>
            </a:rPr>
            <a:t>Navegação do documento</a:t>
          </a:r>
        </a:p>
        <a:p>
          <a:pPr algn="ctr"/>
          <a:r>
            <a:rPr lang="en-GB" sz="1200" b="0" i="1" u="none" baseline="0">
              <a:solidFill>
                <a:sysClr val="windowText" lastClr="000000"/>
              </a:solidFill>
              <a:latin typeface="Arial Narrow" panose="020B0606020202030204" pitchFamily="34" charset="0"/>
            </a:rPr>
            <a:t>*clique no bloco para seguir até a folha seguinte</a:t>
          </a:r>
        </a:p>
      </xdr:txBody>
    </xdr:sp>
    <xdr:clientData/>
  </xdr:twoCellAnchor>
  <xdr:twoCellAnchor>
    <xdr:from>
      <xdr:col>19</xdr:col>
      <xdr:colOff>267138</xdr:colOff>
      <xdr:row>19</xdr:row>
      <xdr:rowOff>144068</xdr:rowOff>
    </xdr:from>
    <xdr:to>
      <xdr:col>23</xdr:col>
      <xdr:colOff>267491</xdr:colOff>
      <xdr:row>22</xdr:row>
      <xdr:rowOff>19032</xdr:rowOff>
    </xdr:to>
    <xdr:sp macro="" textlink="">
      <xdr:nvSpPr>
        <xdr:cNvPr id="5" name="TextBox 4">
          <a:hlinkClick xmlns:r="http://schemas.openxmlformats.org/officeDocument/2006/relationships" r:id="rId2"/>
          <a:extLst>
            <a:ext uri="{FF2B5EF4-FFF2-40B4-BE49-F238E27FC236}">
              <a16:creationId xmlns:a16="http://schemas.microsoft.com/office/drawing/2014/main" id="{4732B8F3-D3B4-4F53-819C-F4F749F3D3B4}"/>
            </a:ext>
          </a:extLst>
        </xdr:cNvPr>
        <xdr:cNvSpPr txBox="1"/>
      </xdr:nvSpPr>
      <xdr:spPr>
        <a:xfrm>
          <a:off x="11246288" y="3065068"/>
          <a:ext cx="2464153" cy="313114"/>
        </a:xfrm>
        <a:prstGeom prst="roundRect">
          <a:avLst/>
        </a:prstGeom>
        <a:solidFill>
          <a:schemeClr val="accent2"/>
        </a:solidFill>
        <a:ln/>
      </xdr:spPr>
      <xdr:style>
        <a:lnRef idx="0">
          <a:schemeClr val="accent4"/>
        </a:lnRef>
        <a:fillRef idx="3">
          <a:schemeClr val="accent4"/>
        </a:fillRef>
        <a:effectRef idx="3">
          <a:schemeClr val="accent4"/>
        </a:effectRef>
        <a:fontRef idx="minor">
          <a:schemeClr val="lt1"/>
        </a:fontRef>
      </xdr:style>
      <xdr:txBody>
        <a:bodyPr vertOverflow="clip" horzOverflow="clip" wrap="square" rtlCol="0" anchor="ctr"/>
        <a:lstStyle/>
        <a:p>
          <a:pPr algn="ctr"/>
          <a:r>
            <a:rPr lang="en-GB" sz="1200" b="1" i="0" baseline="0">
              <a:solidFill>
                <a:schemeClr val="bg1"/>
              </a:solidFill>
              <a:latin typeface="Arial" panose="020B0604020202020204" pitchFamily="34" charset="0"/>
              <a:cs typeface="Arial" panose="020B0604020202020204" pitchFamily="34" charset="0"/>
            </a:rPr>
            <a:t>Implementação do Programa</a:t>
          </a:r>
        </a:p>
      </xdr:txBody>
    </xdr:sp>
    <xdr:clientData/>
  </xdr:twoCellAnchor>
  <xdr:twoCellAnchor>
    <xdr:from>
      <xdr:col>19</xdr:col>
      <xdr:colOff>267138</xdr:colOff>
      <xdr:row>22</xdr:row>
      <xdr:rowOff>137226</xdr:rowOff>
    </xdr:from>
    <xdr:to>
      <xdr:col>23</xdr:col>
      <xdr:colOff>267491</xdr:colOff>
      <xdr:row>25</xdr:row>
      <xdr:rowOff>12190</xdr:rowOff>
    </xdr:to>
    <xdr:sp macro="" textlink="">
      <xdr:nvSpPr>
        <xdr:cNvPr id="6" name="TextBox 5">
          <a:hlinkClick xmlns:r="http://schemas.openxmlformats.org/officeDocument/2006/relationships" r:id="rId3"/>
          <a:extLst>
            <a:ext uri="{FF2B5EF4-FFF2-40B4-BE49-F238E27FC236}">
              <a16:creationId xmlns:a16="http://schemas.microsoft.com/office/drawing/2014/main" id="{42E9DB18-C7DB-42BB-B124-35B5C0C93B2E}"/>
            </a:ext>
          </a:extLst>
        </xdr:cNvPr>
        <xdr:cNvSpPr txBox="1"/>
      </xdr:nvSpPr>
      <xdr:spPr>
        <a:xfrm>
          <a:off x="11246288" y="3496376"/>
          <a:ext cx="2464153" cy="313114"/>
        </a:xfrm>
        <a:prstGeom prst="round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n-GB" sz="1200" b="1" i="0" baseline="0">
              <a:solidFill>
                <a:schemeClr val="bg1"/>
              </a:solidFill>
              <a:latin typeface="Arial" panose="020B0604020202020204" pitchFamily="34" charset="0"/>
              <a:cs typeface="Arial" panose="020B0604020202020204" pitchFamily="34" charset="0"/>
            </a:rPr>
            <a:t>Resultados do Programa</a:t>
          </a:r>
        </a:p>
      </xdr:txBody>
    </xdr:sp>
    <xdr:clientData/>
  </xdr:twoCellAnchor>
  <xdr:twoCellAnchor>
    <xdr:from>
      <xdr:col>19</xdr:col>
      <xdr:colOff>267138</xdr:colOff>
      <xdr:row>17</xdr:row>
      <xdr:rowOff>8435</xdr:rowOff>
    </xdr:from>
    <xdr:to>
      <xdr:col>23</xdr:col>
      <xdr:colOff>267491</xdr:colOff>
      <xdr:row>19</xdr:row>
      <xdr:rowOff>33078</xdr:rowOff>
    </xdr:to>
    <xdr:sp macro="" textlink="">
      <xdr:nvSpPr>
        <xdr:cNvPr id="7" name="TextBox 6">
          <a:hlinkClick xmlns:r="http://schemas.openxmlformats.org/officeDocument/2006/relationships" r:id="rId4"/>
          <a:extLst>
            <a:ext uri="{FF2B5EF4-FFF2-40B4-BE49-F238E27FC236}">
              <a16:creationId xmlns:a16="http://schemas.microsoft.com/office/drawing/2014/main" id="{8215E2A9-4C1D-4962-97AB-34676BAFDBE4}"/>
            </a:ext>
          </a:extLst>
        </xdr:cNvPr>
        <xdr:cNvSpPr txBox="1"/>
      </xdr:nvSpPr>
      <xdr:spPr>
        <a:xfrm>
          <a:off x="11246288" y="2637335"/>
          <a:ext cx="2464153" cy="316743"/>
        </a:xfrm>
        <a:prstGeom prst="roundRect">
          <a:avLst/>
        </a:prstGeom>
        <a:ln/>
      </xdr:spPr>
      <xdr:style>
        <a:lnRef idx="0">
          <a:schemeClr val="accent1"/>
        </a:lnRef>
        <a:fillRef idx="3">
          <a:schemeClr val="accent1"/>
        </a:fillRef>
        <a:effectRef idx="3">
          <a:schemeClr val="accent1"/>
        </a:effectRef>
        <a:fontRef idx="minor">
          <a:schemeClr val="lt1"/>
        </a:fontRef>
      </xdr:style>
      <xdr:txBody>
        <a:bodyPr vertOverflow="clip" horzOverflow="clip" wrap="square" rtlCol="0" anchor="ctr"/>
        <a:lstStyle/>
        <a:p>
          <a:pPr algn="ctr"/>
          <a:r>
            <a:rPr lang="en-GB" sz="1200" b="1" i="0" baseline="0">
              <a:solidFill>
                <a:schemeClr val="bg1"/>
              </a:solidFill>
              <a:latin typeface="Arial" panose="020B0604020202020204" pitchFamily="34" charset="0"/>
              <a:cs typeface="Arial" panose="020B0604020202020204" pitchFamily="34" charset="0"/>
            </a:rPr>
            <a:t>Gestão do Programa</a:t>
          </a:r>
        </a:p>
      </xdr:txBody>
    </xdr:sp>
    <xdr:clientData/>
  </xdr:twoCellAnchor>
  <xdr:twoCellAnchor>
    <xdr:from>
      <xdr:col>19</xdr:col>
      <xdr:colOff>471989</xdr:colOff>
      <xdr:row>26</xdr:row>
      <xdr:rowOff>35133</xdr:rowOff>
    </xdr:from>
    <xdr:to>
      <xdr:col>23</xdr:col>
      <xdr:colOff>62639</xdr:colOff>
      <xdr:row>28</xdr:row>
      <xdr:rowOff>59776</xdr:rowOff>
    </xdr:to>
    <xdr:sp macro="" textlink="">
      <xdr:nvSpPr>
        <xdr:cNvPr id="8" name="TextBox 7">
          <a:hlinkClick xmlns:r="http://schemas.openxmlformats.org/officeDocument/2006/relationships" r:id="rId5"/>
          <a:extLst>
            <a:ext uri="{FF2B5EF4-FFF2-40B4-BE49-F238E27FC236}">
              <a16:creationId xmlns:a16="http://schemas.microsoft.com/office/drawing/2014/main" id="{DC463459-E2B0-4FF8-BF86-0919EC4AEBD7}"/>
            </a:ext>
          </a:extLst>
        </xdr:cNvPr>
        <xdr:cNvSpPr txBox="1"/>
      </xdr:nvSpPr>
      <xdr:spPr>
        <a:xfrm>
          <a:off x="11451139" y="4029283"/>
          <a:ext cx="2054450" cy="316743"/>
        </a:xfrm>
        <a:prstGeom prst="roundRect">
          <a:avLst/>
        </a:prstGeom>
        <a:ln/>
      </xdr:spPr>
      <xdr:style>
        <a:lnRef idx="0">
          <a:schemeClr val="accent6"/>
        </a:lnRef>
        <a:fillRef idx="3">
          <a:schemeClr val="accent6"/>
        </a:fillRef>
        <a:effectRef idx="3">
          <a:schemeClr val="accent6"/>
        </a:effectRef>
        <a:fontRef idx="minor">
          <a:schemeClr val="lt1"/>
        </a:fontRef>
      </xdr:style>
      <xdr:txBody>
        <a:bodyPr vertOverflow="clip" horzOverflow="clip" wrap="square" rtlCol="0" anchor="ctr"/>
        <a:lstStyle/>
        <a:p>
          <a:pPr algn="ctr"/>
          <a:r>
            <a:rPr lang="en-GB" sz="1200" b="1" i="0" baseline="0">
              <a:solidFill>
                <a:schemeClr val="bg1"/>
              </a:solidFill>
              <a:latin typeface="Arial" panose="020B0604020202020204" pitchFamily="34" charset="0"/>
              <a:cs typeface="Arial" panose="020B0604020202020204" pitchFamily="34" charset="0"/>
            </a:rPr>
            <a:t>Resumo de Pontuações</a:t>
          </a:r>
        </a:p>
      </xdr:txBody>
    </xdr:sp>
    <xdr:clientData/>
  </xdr:twoCellAnchor>
  <xdr:twoCellAnchor>
    <xdr:from>
      <xdr:col>19</xdr:col>
      <xdr:colOff>471989</xdr:colOff>
      <xdr:row>35</xdr:row>
      <xdr:rowOff>41974</xdr:rowOff>
    </xdr:from>
    <xdr:to>
      <xdr:col>23</xdr:col>
      <xdr:colOff>62639</xdr:colOff>
      <xdr:row>37</xdr:row>
      <xdr:rowOff>66617</xdr:rowOff>
    </xdr:to>
    <xdr:sp macro="" textlink="">
      <xdr:nvSpPr>
        <xdr:cNvPr id="9" name="TextBox 8">
          <a:hlinkClick xmlns:r="http://schemas.openxmlformats.org/officeDocument/2006/relationships" r:id="rId6"/>
          <a:extLst>
            <a:ext uri="{FF2B5EF4-FFF2-40B4-BE49-F238E27FC236}">
              <a16:creationId xmlns:a16="http://schemas.microsoft.com/office/drawing/2014/main" id="{28A1158C-34D5-4B71-B7EB-21112388DD60}"/>
            </a:ext>
          </a:extLst>
        </xdr:cNvPr>
        <xdr:cNvSpPr txBox="1"/>
      </xdr:nvSpPr>
      <xdr:spPr>
        <a:xfrm>
          <a:off x="11451139" y="5350574"/>
          <a:ext cx="2054450" cy="316743"/>
        </a:xfrm>
        <a:prstGeom prst="roundRect">
          <a:avLst/>
        </a:prstGeom>
        <a:solidFill>
          <a:sysClr val="window" lastClr="FFFFFF"/>
        </a:solidFill>
        <a:ln/>
      </xdr:spPr>
      <xdr:style>
        <a:lnRef idx="0">
          <a:schemeClr val="accent1"/>
        </a:lnRef>
        <a:fillRef idx="3">
          <a:schemeClr val="accent1"/>
        </a:fillRef>
        <a:effectRef idx="3">
          <a:schemeClr val="accent1"/>
        </a:effectRef>
        <a:fontRef idx="minor">
          <a:schemeClr val="lt1"/>
        </a:fontRef>
      </xdr:style>
      <xdr:txBody>
        <a:bodyPr vertOverflow="clip" horzOverflow="clip" wrap="square" rtlCol="0" anchor="ctr"/>
        <a:lstStyle/>
        <a:p>
          <a:pPr algn="ctr"/>
          <a:r>
            <a:rPr lang="en-GB" sz="1200" b="1" i="0" baseline="0">
              <a:solidFill>
                <a:schemeClr val="tx1"/>
              </a:solidFill>
              <a:latin typeface="Arial" panose="020B0604020202020204" pitchFamily="34" charset="0"/>
              <a:cs typeface="Arial" panose="020B0604020202020204" pitchFamily="34" charset="0"/>
            </a:rPr>
            <a:t>Acrónimos</a:t>
          </a:r>
        </a:p>
      </xdr:txBody>
    </xdr:sp>
    <xdr:clientData/>
  </xdr:twoCellAnchor>
  <xdr:twoCellAnchor>
    <xdr:from>
      <xdr:col>19</xdr:col>
      <xdr:colOff>471989</xdr:colOff>
      <xdr:row>9</xdr:row>
      <xdr:rowOff>108599</xdr:rowOff>
    </xdr:from>
    <xdr:to>
      <xdr:col>23</xdr:col>
      <xdr:colOff>62639</xdr:colOff>
      <xdr:row>13</xdr:row>
      <xdr:rowOff>11259</xdr:rowOff>
    </xdr:to>
    <xdr:sp macro="" textlink="">
      <xdr:nvSpPr>
        <xdr:cNvPr id="10" name="TextBox 9">
          <a:extLst>
            <a:ext uri="{FF2B5EF4-FFF2-40B4-BE49-F238E27FC236}">
              <a16:creationId xmlns:a16="http://schemas.microsoft.com/office/drawing/2014/main" id="{1110D0AC-5653-41BD-A130-81E095CB73B5}"/>
            </a:ext>
          </a:extLst>
        </xdr:cNvPr>
        <xdr:cNvSpPr txBox="1"/>
      </xdr:nvSpPr>
      <xdr:spPr>
        <a:xfrm>
          <a:off x="11451139" y="1569099"/>
          <a:ext cx="2054450" cy="486860"/>
        </a:xfrm>
        <a:prstGeom prst="roundRect">
          <a:avLst/>
        </a:prstGeom>
        <a:solidFill>
          <a:sysClr val="window" lastClr="FFFFFF"/>
        </a:solidFill>
        <a:ln/>
      </xdr:spPr>
      <xdr:style>
        <a:lnRef idx="0">
          <a:schemeClr val="accent1"/>
        </a:lnRef>
        <a:fillRef idx="3">
          <a:schemeClr val="accent1"/>
        </a:fillRef>
        <a:effectRef idx="3">
          <a:schemeClr val="accent1"/>
        </a:effectRef>
        <a:fontRef idx="minor">
          <a:schemeClr val="lt1"/>
        </a:fontRef>
      </xdr:style>
      <xdr:txBody>
        <a:bodyPr vertOverflow="clip" horzOverflow="clip" wrap="square" rtlCol="0" anchor="ctr"/>
        <a:lstStyle/>
        <a:p>
          <a:pPr algn="ctr"/>
          <a:r>
            <a:rPr lang="en-GB" sz="1200" b="1" i="0" baseline="0">
              <a:solidFill>
                <a:schemeClr val="tx1"/>
              </a:solidFill>
              <a:latin typeface="Arial" panose="020B0604020202020204" pitchFamily="34" charset="0"/>
              <a:cs typeface="Arial" panose="020B0604020202020204" pitchFamily="34" charset="0"/>
            </a:rPr>
            <a:t>Instruções</a:t>
          </a:r>
        </a:p>
        <a:p>
          <a:pPr algn="ctr"/>
          <a:r>
            <a:rPr lang="en-GB" sz="1050" b="1" i="0" baseline="0">
              <a:solidFill>
                <a:srgbClr val="FF0000"/>
              </a:solidFill>
              <a:latin typeface="Arial" panose="020B0604020202020204" pitchFamily="34" charset="0"/>
              <a:cs typeface="Arial" panose="020B0604020202020204" pitchFamily="34" charset="0"/>
            </a:rPr>
            <a:t>(você está aqui)</a:t>
          </a:r>
        </a:p>
      </xdr:txBody>
    </xdr:sp>
    <xdr:clientData/>
  </xdr:twoCellAnchor>
  <xdr:twoCellAnchor>
    <xdr:from>
      <xdr:col>19</xdr:col>
      <xdr:colOff>471989</xdr:colOff>
      <xdr:row>13</xdr:row>
      <xdr:rowOff>101403</xdr:rowOff>
    </xdr:from>
    <xdr:to>
      <xdr:col>23</xdr:col>
      <xdr:colOff>62639</xdr:colOff>
      <xdr:row>15</xdr:row>
      <xdr:rowOff>126046</xdr:rowOff>
    </xdr:to>
    <xdr:sp macro="" textlink="">
      <xdr:nvSpPr>
        <xdr:cNvPr id="11" name="TextBox 10">
          <a:hlinkClick xmlns:r="http://schemas.openxmlformats.org/officeDocument/2006/relationships" r:id="rId7"/>
          <a:extLst>
            <a:ext uri="{FF2B5EF4-FFF2-40B4-BE49-F238E27FC236}">
              <a16:creationId xmlns:a16="http://schemas.microsoft.com/office/drawing/2014/main" id="{130A0654-DED1-43CE-9347-DB01B39EC12B}"/>
            </a:ext>
          </a:extLst>
        </xdr:cNvPr>
        <xdr:cNvSpPr txBox="1"/>
      </xdr:nvSpPr>
      <xdr:spPr>
        <a:xfrm>
          <a:off x="11451139" y="2146103"/>
          <a:ext cx="2054450" cy="316743"/>
        </a:xfrm>
        <a:prstGeom prst="roundRect">
          <a:avLst/>
        </a:prstGeom>
        <a:solidFill>
          <a:sysClr val="window" lastClr="FFFFFF"/>
        </a:solidFill>
        <a:ln/>
      </xdr:spPr>
      <xdr:style>
        <a:lnRef idx="0">
          <a:schemeClr val="accent1"/>
        </a:lnRef>
        <a:fillRef idx="3">
          <a:schemeClr val="accent1"/>
        </a:fillRef>
        <a:effectRef idx="3">
          <a:schemeClr val="accent1"/>
        </a:effectRef>
        <a:fontRef idx="minor">
          <a:schemeClr val="lt1"/>
        </a:fontRef>
      </xdr:style>
      <xdr:txBody>
        <a:bodyPr vertOverflow="clip" horzOverflow="clip" wrap="square" rtlCol="0" anchor="ctr"/>
        <a:lstStyle/>
        <a:p>
          <a:pPr algn="ctr"/>
          <a:r>
            <a:rPr lang="en-GB" sz="1200" b="1" i="0" baseline="0">
              <a:solidFill>
                <a:schemeClr val="tx1"/>
              </a:solidFill>
              <a:latin typeface="Arial" panose="020B0604020202020204" pitchFamily="34" charset="0"/>
              <a:cs typeface="Arial" panose="020B0604020202020204" pitchFamily="34" charset="0"/>
            </a:rPr>
            <a:t>Perguntas Frequentes</a:t>
          </a:r>
        </a:p>
      </xdr:txBody>
    </xdr:sp>
    <xdr:clientData/>
  </xdr:twoCellAnchor>
  <xdr:twoCellAnchor>
    <xdr:from>
      <xdr:col>23</xdr:col>
      <xdr:colOff>340177</xdr:colOff>
      <xdr:row>16</xdr:row>
      <xdr:rowOff>116122</xdr:rowOff>
    </xdr:from>
    <xdr:to>
      <xdr:col>24</xdr:col>
      <xdr:colOff>24348</xdr:colOff>
      <xdr:row>25</xdr:row>
      <xdr:rowOff>10859</xdr:rowOff>
    </xdr:to>
    <xdr:sp macro="" textlink="">
      <xdr:nvSpPr>
        <xdr:cNvPr id="12" name="Left Brace 11">
          <a:extLst>
            <a:ext uri="{FF2B5EF4-FFF2-40B4-BE49-F238E27FC236}">
              <a16:creationId xmlns:a16="http://schemas.microsoft.com/office/drawing/2014/main" id="{96004EFE-FCC6-400A-B435-865EE42C90F0}"/>
            </a:ext>
          </a:extLst>
        </xdr:cNvPr>
        <xdr:cNvSpPr/>
      </xdr:nvSpPr>
      <xdr:spPr>
        <a:xfrm rot="10800000">
          <a:off x="13783127" y="2598972"/>
          <a:ext cx="300121" cy="120918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ZA" sz="1400"/>
        </a:p>
      </xdr:txBody>
    </xdr:sp>
    <xdr:clientData/>
  </xdr:twoCellAnchor>
  <xdr:twoCellAnchor>
    <xdr:from>
      <xdr:col>24</xdr:col>
      <xdr:colOff>110635</xdr:colOff>
      <xdr:row>17</xdr:row>
      <xdr:rowOff>30034</xdr:rowOff>
    </xdr:from>
    <xdr:to>
      <xdr:col>25</xdr:col>
      <xdr:colOff>546847</xdr:colOff>
      <xdr:row>24</xdr:row>
      <xdr:rowOff>57787</xdr:rowOff>
    </xdr:to>
    <xdr:sp macro="" textlink="">
      <xdr:nvSpPr>
        <xdr:cNvPr id="13" name="Rectangle 12">
          <a:extLst>
            <a:ext uri="{FF2B5EF4-FFF2-40B4-BE49-F238E27FC236}">
              <a16:creationId xmlns:a16="http://schemas.microsoft.com/office/drawing/2014/main" id="{05D83BCC-B3F6-4178-8FA0-D0742293BB13}"/>
            </a:ext>
          </a:extLst>
        </xdr:cNvPr>
        <xdr:cNvSpPr/>
      </xdr:nvSpPr>
      <xdr:spPr>
        <a:xfrm>
          <a:off x="14169535" y="2658934"/>
          <a:ext cx="1052162" cy="1050103"/>
        </a:xfrm>
        <a:prstGeom prst="rect">
          <a:avLst/>
        </a:prstGeom>
        <a:ln>
          <a:prstDash val="dash"/>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n-ZA" sz="1200">
              <a:solidFill>
                <a:schemeClr val="accent2"/>
              </a:solidFill>
              <a:latin typeface="Arial" panose="020B0604020202020204" pitchFamily="34" charset="0"/>
              <a:cs typeface="Arial" panose="020B0604020202020204" pitchFamily="34" charset="0"/>
            </a:rPr>
            <a:t>Por favor preencher a pontuação nestas três folhas.</a:t>
          </a:r>
        </a:p>
      </xdr:txBody>
    </xdr:sp>
    <xdr:clientData/>
  </xdr:twoCellAnchor>
  <xdr:twoCellAnchor>
    <xdr:from>
      <xdr:col>19</xdr:col>
      <xdr:colOff>471989</xdr:colOff>
      <xdr:row>32</xdr:row>
      <xdr:rowOff>39697</xdr:rowOff>
    </xdr:from>
    <xdr:to>
      <xdr:col>23</xdr:col>
      <xdr:colOff>62639</xdr:colOff>
      <xdr:row>34</xdr:row>
      <xdr:rowOff>64339</xdr:rowOff>
    </xdr:to>
    <xdr:sp macro="" textlink="">
      <xdr:nvSpPr>
        <xdr:cNvPr id="14" name="TextBox 13">
          <a:hlinkClick xmlns:r="http://schemas.openxmlformats.org/officeDocument/2006/relationships" r:id="rId8"/>
          <a:extLst>
            <a:ext uri="{FF2B5EF4-FFF2-40B4-BE49-F238E27FC236}">
              <a16:creationId xmlns:a16="http://schemas.microsoft.com/office/drawing/2014/main" id="{D4EE0B1D-8B07-4A69-9506-6168EEEA9D53}"/>
            </a:ext>
          </a:extLst>
        </xdr:cNvPr>
        <xdr:cNvSpPr txBox="1"/>
      </xdr:nvSpPr>
      <xdr:spPr>
        <a:xfrm>
          <a:off x="11451139" y="4910147"/>
          <a:ext cx="2054450" cy="316742"/>
        </a:xfrm>
        <a:prstGeom prst="roundRect">
          <a:avLst/>
        </a:prstGeom>
        <a:solidFill>
          <a:sysClr val="window" lastClr="FFFFFF"/>
        </a:solidFill>
        <a:ln/>
      </xdr:spPr>
      <xdr:style>
        <a:lnRef idx="0">
          <a:schemeClr val="accent1"/>
        </a:lnRef>
        <a:fillRef idx="3">
          <a:schemeClr val="accent1"/>
        </a:fillRef>
        <a:effectRef idx="3">
          <a:schemeClr val="accent1"/>
        </a:effectRef>
        <a:fontRef idx="minor">
          <a:schemeClr val="lt1"/>
        </a:fontRef>
      </xdr:style>
      <xdr:txBody>
        <a:bodyPr vertOverflow="clip" horzOverflow="clip" wrap="square" rtlCol="0" anchor="ctr"/>
        <a:lstStyle/>
        <a:p>
          <a:pPr algn="ctr"/>
          <a:r>
            <a:rPr lang="en-GB" sz="1200" b="1" i="0" baseline="0">
              <a:solidFill>
                <a:schemeClr val="tx1"/>
              </a:solidFill>
              <a:latin typeface="Arial" panose="020B0604020202020204" pitchFamily="34" charset="0"/>
              <a:cs typeface="Arial" panose="020B0604020202020204" pitchFamily="34" charset="0"/>
            </a:rPr>
            <a:t>Bibliografia</a:t>
          </a:r>
        </a:p>
      </xdr:txBody>
    </xdr:sp>
    <xdr:clientData/>
  </xdr:twoCellAnchor>
  <xdr:twoCellAnchor>
    <xdr:from>
      <xdr:col>19</xdr:col>
      <xdr:colOff>471989</xdr:colOff>
      <xdr:row>29</xdr:row>
      <xdr:rowOff>37414</xdr:rowOff>
    </xdr:from>
    <xdr:to>
      <xdr:col>23</xdr:col>
      <xdr:colOff>62639</xdr:colOff>
      <xdr:row>31</xdr:row>
      <xdr:rowOff>62057</xdr:rowOff>
    </xdr:to>
    <xdr:sp macro="" textlink="">
      <xdr:nvSpPr>
        <xdr:cNvPr id="15" name="TextBox 14">
          <a:hlinkClick xmlns:r="http://schemas.openxmlformats.org/officeDocument/2006/relationships" r:id="rId9"/>
          <a:extLst>
            <a:ext uri="{FF2B5EF4-FFF2-40B4-BE49-F238E27FC236}">
              <a16:creationId xmlns:a16="http://schemas.microsoft.com/office/drawing/2014/main" id="{F49D6489-9C58-4998-81CD-80E75761ECAD}"/>
            </a:ext>
          </a:extLst>
        </xdr:cNvPr>
        <xdr:cNvSpPr txBox="1"/>
      </xdr:nvSpPr>
      <xdr:spPr>
        <a:xfrm>
          <a:off x="11451139" y="4469714"/>
          <a:ext cx="2054450" cy="316743"/>
        </a:xfrm>
        <a:prstGeom prst="roundRect">
          <a:avLst/>
        </a:prstGeom>
        <a:ln/>
      </xdr:spPr>
      <xdr:style>
        <a:lnRef idx="0">
          <a:schemeClr val="accent5"/>
        </a:lnRef>
        <a:fillRef idx="3">
          <a:schemeClr val="accent5"/>
        </a:fillRef>
        <a:effectRef idx="3">
          <a:schemeClr val="accent5"/>
        </a:effectRef>
        <a:fontRef idx="minor">
          <a:schemeClr val="lt1"/>
        </a:fontRef>
      </xdr:style>
      <xdr:txBody>
        <a:bodyPr vertOverflow="clip" horzOverflow="clip" wrap="square" rtlCol="0" anchor="ctr"/>
        <a:lstStyle/>
        <a:p>
          <a:pPr algn="ctr"/>
          <a:r>
            <a:rPr lang="en-GB" sz="1200" b="1" i="0" baseline="0">
              <a:solidFill>
                <a:schemeClr val="bg1"/>
              </a:solidFill>
              <a:latin typeface="Arial" panose="020B0604020202020204" pitchFamily="34" charset="0"/>
              <a:cs typeface="Arial" panose="020B0604020202020204" pitchFamily="34" charset="0"/>
            </a:rPr>
            <a:t>Próximos Passos</a:t>
          </a:r>
        </a:p>
      </xdr:txBody>
    </xdr:sp>
    <xdr:clientData/>
  </xdr:twoCellAnchor>
  <xdr:twoCellAnchor>
    <xdr:from>
      <xdr:col>15</xdr:col>
      <xdr:colOff>302381</xdr:colOff>
      <xdr:row>32</xdr:row>
      <xdr:rowOff>64778</xdr:rowOff>
    </xdr:from>
    <xdr:to>
      <xdr:col>17</xdr:col>
      <xdr:colOff>339243</xdr:colOff>
      <xdr:row>36</xdr:row>
      <xdr:rowOff>81312</xdr:rowOff>
    </xdr:to>
    <xdr:sp macro="" textlink="">
      <xdr:nvSpPr>
        <xdr:cNvPr id="16" name="Speech Bubble: Rectangle 15">
          <a:extLst>
            <a:ext uri="{FF2B5EF4-FFF2-40B4-BE49-F238E27FC236}">
              <a16:creationId xmlns:a16="http://schemas.microsoft.com/office/drawing/2014/main" id="{64605305-FA4C-4115-A167-D3A02C3F4393}"/>
            </a:ext>
          </a:extLst>
        </xdr:cNvPr>
        <xdr:cNvSpPr/>
      </xdr:nvSpPr>
      <xdr:spPr>
        <a:xfrm>
          <a:off x="8817731" y="4935228"/>
          <a:ext cx="1268762" cy="600734"/>
        </a:xfrm>
        <a:prstGeom prst="wedgeRectCallout">
          <a:avLst>
            <a:gd name="adj1" fmla="val -65171"/>
            <a:gd name="adj2" fmla="val 3896"/>
          </a:avLst>
        </a:prstGeom>
        <a:solidFill>
          <a:schemeClr val="accent2">
            <a:lumMod val="60000"/>
            <a:lumOff val="40000"/>
          </a:schemeClr>
        </a:solidFill>
        <a:ln w="28575">
          <a:solidFill>
            <a:schemeClr val="bg1"/>
          </a:solidFill>
          <a:prstDash val="solid"/>
        </a:ln>
      </xdr:spPr>
      <xdr:style>
        <a:lnRef idx="3">
          <a:schemeClr val="lt1"/>
        </a:lnRef>
        <a:fillRef idx="1">
          <a:schemeClr val="accent5"/>
        </a:fillRef>
        <a:effectRef idx="1">
          <a:schemeClr val="accent5"/>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chemeClr val="bg1"/>
              </a:solidFill>
              <a:effectLst/>
              <a:uLnTx/>
              <a:uFillTx/>
              <a:latin typeface="Arial Narrow" panose="020B0606020202030204" pitchFamily="34" charset="0"/>
              <a:ea typeface="+mn-ea"/>
              <a:cs typeface="+mn-cs"/>
            </a:rPr>
            <a:t>Apenas pode adicionar uma pontuação por critério.</a:t>
          </a:r>
        </a:p>
      </xdr:txBody>
    </xdr:sp>
    <xdr:clientData/>
  </xdr:twoCellAnchor>
  <xdr:twoCellAnchor>
    <xdr:from>
      <xdr:col>17</xdr:col>
      <xdr:colOff>87301</xdr:colOff>
      <xdr:row>35</xdr:row>
      <xdr:rowOff>62236</xdr:rowOff>
    </xdr:from>
    <xdr:to>
      <xdr:col>17</xdr:col>
      <xdr:colOff>338313</xdr:colOff>
      <xdr:row>37</xdr:row>
      <xdr:rowOff>63334</xdr:rowOff>
    </xdr:to>
    <xdr:sp macro="" textlink="">
      <xdr:nvSpPr>
        <xdr:cNvPr id="17" name="Speech Bubble: Rectangle 16">
          <a:extLst>
            <a:ext uri="{FF2B5EF4-FFF2-40B4-BE49-F238E27FC236}">
              <a16:creationId xmlns:a16="http://schemas.microsoft.com/office/drawing/2014/main" id="{C79022ED-AF0D-4493-A44F-27FC3503A50E}"/>
            </a:ext>
          </a:extLst>
        </xdr:cNvPr>
        <xdr:cNvSpPr/>
      </xdr:nvSpPr>
      <xdr:spPr>
        <a:xfrm>
          <a:off x="9834551" y="5370836"/>
          <a:ext cx="251012" cy="293198"/>
        </a:xfrm>
        <a:prstGeom prst="wedgeRectCallout">
          <a:avLst>
            <a:gd name="adj1" fmla="val -58666"/>
            <a:gd name="adj2" fmla="val -20486"/>
          </a:avLst>
        </a:prstGeom>
        <a:noFill/>
        <a:ln w="28575">
          <a:noFill/>
          <a:prstDash val="solid"/>
        </a:ln>
      </xdr:spPr>
      <xdr:style>
        <a:lnRef idx="3">
          <a:schemeClr val="lt1"/>
        </a:lnRef>
        <a:fillRef idx="1">
          <a:schemeClr val="accent5"/>
        </a:fillRef>
        <a:effectRef idx="1">
          <a:schemeClr val="accent5"/>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3600" b="0" i="0" u="none" strike="noStrike" kern="0" cap="none" spc="0" normalizeH="0" baseline="0" noProof="0">
              <a:ln>
                <a:noFill/>
              </a:ln>
              <a:solidFill>
                <a:schemeClr val="accent1"/>
              </a:solidFill>
              <a:effectLst/>
              <a:uLnTx/>
              <a:uFillTx/>
              <a:latin typeface="Arial Black" panose="020B0A04020102020204" pitchFamily="34" charset="0"/>
              <a:ea typeface="+mn-ea"/>
              <a:cs typeface="+mn-cs"/>
            </a:rPr>
            <a:t>!</a:t>
          </a:r>
        </a:p>
      </xdr:txBody>
    </xdr:sp>
    <xdr:clientData/>
  </xdr:twoCellAnchor>
  <xdr:twoCellAnchor>
    <xdr:from>
      <xdr:col>19</xdr:col>
      <xdr:colOff>463917</xdr:colOff>
      <xdr:row>6</xdr:row>
      <xdr:rowOff>138605</xdr:rowOff>
    </xdr:from>
    <xdr:to>
      <xdr:col>23</xdr:col>
      <xdr:colOff>54567</xdr:colOff>
      <xdr:row>9</xdr:row>
      <xdr:rowOff>9880</xdr:rowOff>
    </xdr:to>
    <xdr:sp macro="" textlink="">
      <xdr:nvSpPr>
        <xdr:cNvPr id="18" name="TextBox 17">
          <a:hlinkClick xmlns:r="http://schemas.openxmlformats.org/officeDocument/2006/relationships" r:id="rId10"/>
          <a:extLst>
            <a:ext uri="{FF2B5EF4-FFF2-40B4-BE49-F238E27FC236}">
              <a16:creationId xmlns:a16="http://schemas.microsoft.com/office/drawing/2014/main" id="{B1D79E62-FC00-484A-9552-79AA654CE566}"/>
            </a:ext>
          </a:extLst>
        </xdr:cNvPr>
        <xdr:cNvSpPr txBox="1"/>
      </xdr:nvSpPr>
      <xdr:spPr>
        <a:xfrm>
          <a:off x="11443067" y="1160955"/>
          <a:ext cx="2054450" cy="309425"/>
        </a:xfrm>
        <a:prstGeom prst="roundRect">
          <a:avLst/>
        </a:prstGeom>
        <a:solidFill>
          <a:sysClr val="window" lastClr="FFFFFF"/>
        </a:solidFill>
        <a:ln/>
      </xdr:spPr>
      <xdr:style>
        <a:lnRef idx="0">
          <a:schemeClr val="accent1"/>
        </a:lnRef>
        <a:fillRef idx="3">
          <a:schemeClr val="accent1"/>
        </a:fillRef>
        <a:effectRef idx="3">
          <a:schemeClr val="accent1"/>
        </a:effectRef>
        <a:fontRef idx="minor">
          <a:schemeClr val="lt1"/>
        </a:fontRef>
      </xdr:style>
      <xdr:txBody>
        <a:bodyPr vertOverflow="clip" horzOverflow="clip" wrap="square" rtlCol="0" anchor="ctr"/>
        <a:lstStyle/>
        <a:p>
          <a:pPr algn="ctr"/>
          <a:r>
            <a:rPr lang="en-GB" sz="1200" b="1" i="0" baseline="0">
              <a:solidFill>
                <a:schemeClr val="tx1"/>
              </a:solidFill>
              <a:latin typeface="Arial" panose="020B0604020202020204" pitchFamily="34" charset="0"/>
              <a:cs typeface="Arial" panose="020B0604020202020204" pitchFamily="34" charset="0"/>
            </a:rPr>
            <a:t>Introdução</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0</xdr:colOff>
      <xdr:row>2</xdr:row>
      <xdr:rowOff>95249</xdr:rowOff>
    </xdr:from>
    <xdr:ext cx="12930187" cy="8477250"/>
    <xdr:sp macro="" textlink="">
      <xdr:nvSpPr>
        <xdr:cNvPr id="4" name="Shape 21">
          <a:extLst>
            <a:ext uri="{FF2B5EF4-FFF2-40B4-BE49-F238E27FC236}">
              <a16:creationId xmlns:a16="http://schemas.microsoft.com/office/drawing/2014/main" id="{7827E651-F80E-416F-A700-0C8DA17CF1EE}"/>
            </a:ext>
          </a:extLst>
        </xdr:cNvPr>
        <xdr:cNvSpPr txBox="1"/>
      </xdr:nvSpPr>
      <xdr:spPr>
        <a:xfrm>
          <a:off x="428625" y="738187"/>
          <a:ext cx="12930187" cy="8477250"/>
        </a:xfrm>
        <a:prstGeom prst="rect">
          <a:avLst/>
        </a:prstGeom>
        <a:solidFill>
          <a:schemeClr val="lt1"/>
        </a:solidFill>
        <a:ln w="38100" cap="flat" cmpd="sng">
          <a:solidFill>
            <a:schemeClr val="accent5"/>
          </a:solidFill>
          <a:prstDash val="solid"/>
          <a:miter lim="800000"/>
          <a:headEnd type="none" w="sm" len="sm"/>
          <a:tailEnd type="none" w="sm" len="sm"/>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rgbClr val="000000"/>
            </a:buClr>
            <a:buSzPts val="1400"/>
            <a:buFont typeface="Arial Narrow"/>
            <a:buNone/>
          </a:pPr>
          <a:r>
            <a:rPr lang="en-US" sz="1400" b="1" i="0" u="none" strike="noStrike" cap="none">
              <a:solidFill>
                <a:srgbClr val="000000"/>
              </a:solidFill>
              <a:latin typeface="Arial Narrow"/>
              <a:ea typeface="Arial Narrow"/>
              <a:cs typeface="Arial Narrow"/>
              <a:sym typeface="Arial Narrow"/>
            </a:rPr>
            <a:t>Quais são os objectivos específicos dos PSAT?</a:t>
          </a:r>
        </a:p>
        <a:p>
          <a:pPr marL="171450" marR="0" lvl="0" indent="-171450" algn="l" rtl="0">
            <a:lnSpc>
              <a:spcPct val="100000"/>
            </a:lnSpc>
            <a:spcBef>
              <a:spcPts val="0"/>
            </a:spcBef>
            <a:spcAft>
              <a:spcPts val="0"/>
            </a:spcAft>
            <a:buClr>
              <a:srgbClr val="16AA9A"/>
            </a:buClr>
            <a:buSzPts val="1200"/>
            <a:buFont typeface="Courier New"/>
            <a:buChar char="o"/>
          </a:pPr>
          <a:r>
            <a:rPr lang="en-US" sz="1200" b="0" i="0" u="none" strike="noStrike" cap="none">
              <a:solidFill>
                <a:srgbClr val="000000"/>
              </a:solidFill>
              <a:latin typeface="Arial Narrow"/>
              <a:ea typeface="Arial Narrow"/>
              <a:cs typeface="Arial Narrow"/>
              <a:sym typeface="Arial Narrow"/>
            </a:rPr>
            <a:t>Destacar os elementos reconhecidos que constituem um programa bem sucedido de prevenção do HIV.</a:t>
          </a:r>
        </a:p>
        <a:p>
          <a:pPr marL="171450" marR="0" lvl="0" indent="-171450" algn="l" rtl="0">
            <a:lnSpc>
              <a:spcPct val="100000"/>
            </a:lnSpc>
            <a:spcBef>
              <a:spcPts val="0"/>
            </a:spcBef>
            <a:spcAft>
              <a:spcPts val="0"/>
            </a:spcAft>
            <a:buClr>
              <a:srgbClr val="16AA9A"/>
            </a:buClr>
            <a:buSzPts val="1200"/>
            <a:buFont typeface="Courier New"/>
            <a:buChar char="o"/>
          </a:pPr>
          <a:r>
            <a:rPr lang="en-US" sz="1200" b="0" i="0" u="none" strike="noStrike" cap="none">
              <a:solidFill>
                <a:srgbClr val="000000"/>
              </a:solidFill>
              <a:latin typeface="Arial Narrow"/>
              <a:ea typeface="Arial Narrow"/>
              <a:cs typeface="Arial Narrow"/>
              <a:sym typeface="Arial Narrow"/>
            </a:rPr>
            <a:t>Definir as características das melhores práticas globais para cada elemento.</a:t>
          </a:r>
        </a:p>
        <a:p>
          <a:pPr marL="171450" marR="0" lvl="0" indent="-171450" algn="l" rtl="0">
            <a:lnSpc>
              <a:spcPct val="100000"/>
            </a:lnSpc>
            <a:spcBef>
              <a:spcPts val="0"/>
            </a:spcBef>
            <a:spcAft>
              <a:spcPts val="0"/>
            </a:spcAft>
            <a:buClr>
              <a:srgbClr val="16AA9A"/>
            </a:buClr>
            <a:buSzPts val="1200"/>
            <a:buFont typeface="Courier New"/>
            <a:buChar char="o"/>
          </a:pPr>
          <a:r>
            <a:rPr lang="en-US" sz="1200" b="0" i="0" u="none" strike="noStrike" cap="none">
              <a:solidFill>
                <a:srgbClr val="000000"/>
              </a:solidFill>
              <a:latin typeface="Arial Narrow"/>
              <a:ea typeface="Arial Narrow"/>
              <a:cs typeface="Arial Narrow"/>
              <a:sym typeface="Arial Narrow"/>
            </a:rPr>
            <a:t>Ajudar os países a entender como funcionam contra elementos programáticos descrevendo elementos de alto desempenho, desempenho moderado e mau desempenho.</a:t>
          </a:r>
        </a:p>
        <a:p>
          <a:pPr marL="171450" marR="0" lvl="0" indent="-171450" algn="l" rtl="0">
            <a:lnSpc>
              <a:spcPct val="100000"/>
            </a:lnSpc>
            <a:spcBef>
              <a:spcPts val="0"/>
            </a:spcBef>
            <a:spcAft>
              <a:spcPts val="0"/>
            </a:spcAft>
            <a:buClr>
              <a:srgbClr val="16AA9A"/>
            </a:buClr>
            <a:buSzPts val="1200"/>
            <a:buFont typeface="Courier New"/>
            <a:buChar char="o"/>
          </a:pPr>
          <a:r>
            <a:rPr lang="en-US" sz="1200" b="0" i="0" u="none" strike="noStrike" cap="none">
              <a:solidFill>
                <a:srgbClr val="000000"/>
              </a:solidFill>
              <a:latin typeface="Arial Narrow"/>
              <a:ea typeface="Arial Narrow"/>
              <a:cs typeface="Arial Narrow"/>
              <a:sym typeface="Arial Narrow"/>
            </a:rPr>
            <a:t>Aferir o programa do país em função dos resultados anteriores e dos resultados de maturidade do programa.</a:t>
          </a:r>
        </a:p>
        <a:p>
          <a:pPr marL="171450" marR="0" lvl="0" indent="-171450" algn="l" rtl="0">
            <a:lnSpc>
              <a:spcPct val="100000"/>
            </a:lnSpc>
            <a:spcBef>
              <a:spcPts val="0"/>
            </a:spcBef>
            <a:spcAft>
              <a:spcPts val="0"/>
            </a:spcAft>
            <a:buClr>
              <a:srgbClr val="16AA9A"/>
            </a:buClr>
            <a:buSzPts val="1200"/>
            <a:buFont typeface="Courier New"/>
            <a:buChar char="o"/>
          </a:pPr>
          <a:r>
            <a:rPr lang="en-US" sz="1200" b="0" i="0" u="none" strike="noStrike" cap="none">
              <a:solidFill>
                <a:srgbClr val="000000"/>
              </a:solidFill>
              <a:latin typeface="Arial Narrow"/>
              <a:ea typeface="Arial Narrow"/>
              <a:cs typeface="Arial Narrow"/>
              <a:sym typeface="Arial Narrow"/>
            </a:rPr>
            <a:t>Ajudar os países a identificarem áreas onde a assistência técnica é necessária e usar essa informação para informar os pedidos de mecanismos de suporte técnico internacional.</a:t>
          </a:r>
        </a:p>
        <a:p>
          <a:pPr marL="171450" marR="0" lvl="0" indent="-171450" algn="l" rtl="0">
            <a:lnSpc>
              <a:spcPct val="100000"/>
            </a:lnSpc>
            <a:spcBef>
              <a:spcPts val="0"/>
            </a:spcBef>
            <a:spcAft>
              <a:spcPts val="0"/>
            </a:spcAft>
            <a:buClr>
              <a:srgbClr val="16AA9A"/>
            </a:buClr>
            <a:buSzPts val="1200"/>
            <a:buFont typeface="Courier New"/>
            <a:buChar char="o"/>
          </a:pPr>
          <a:r>
            <a:rPr lang="en-US" sz="1200" b="0" i="0" u="none" strike="noStrike" cap="none">
              <a:solidFill>
                <a:srgbClr val="000000"/>
              </a:solidFill>
              <a:latin typeface="Arial Narrow"/>
              <a:ea typeface="Arial Narrow"/>
              <a:cs typeface="Arial Narrow"/>
              <a:sym typeface="Arial Narrow"/>
            </a:rPr>
            <a:t>Advogar por intervenções e recursos para melhorar a programação.</a:t>
          </a:r>
        </a:p>
        <a:p>
          <a:pPr marL="171450" marR="0" lvl="0" indent="-95250" algn="l" rtl="0">
            <a:lnSpc>
              <a:spcPct val="100000"/>
            </a:lnSpc>
            <a:spcBef>
              <a:spcPts val="0"/>
            </a:spcBef>
            <a:spcAft>
              <a:spcPts val="0"/>
            </a:spcAft>
            <a:buClr>
              <a:srgbClr val="16AA9A"/>
            </a:buClr>
            <a:buSzPts val="1200"/>
            <a:buFont typeface="Courier New"/>
            <a:buNone/>
          </a:pPr>
          <a:endParaRPr sz="1200" b="0" i="0" u="none" strike="noStrike" cap="none">
            <a:solidFill>
              <a:srgbClr val="000000"/>
            </a:solidFill>
            <a:latin typeface="Arial Narrow"/>
            <a:ea typeface="Arial Narrow"/>
            <a:cs typeface="Arial Narrow"/>
            <a:sym typeface="Arial Narrow"/>
          </a:endParaRPr>
        </a:p>
        <a:p>
          <a:pPr marL="0" marR="0" lvl="0" indent="0" algn="l" rtl="0">
            <a:lnSpc>
              <a:spcPct val="100000"/>
            </a:lnSpc>
            <a:spcBef>
              <a:spcPts val="0"/>
            </a:spcBef>
            <a:spcAft>
              <a:spcPts val="0"/>
            </a:spcAft>
            <a:buClr>
              <a:srgbClr val="000000"/>
            </a:buClr>
            <a:buSzPts val="1400"/>
            <a:buFont typeface="Arial Narrow"/>
            <a:buNone/>
          </a:pPr>
          <a:r>
            <a:rPr lang="en-US" sz="1400" b="1" i="0" u="none" strike="noStrike" cap="none">
              <a:solidFill>
                <a:srgbClr val="000000"/>
              </a:solidFill>
              <a:latin typeface="Arial Narrow"/>
              <a:ea typeface="Arial Narrow"/>
              <a:cs typeface="Arial Narrow"/>
              <a:sym typeface="Arial Narrow"/>
            </a:rPr>
            <a:t>Como cada grupo de audiência se beneficia com o PSAT?</a:t>
          </a:r>
        </a:p>
        <a:p>
          <a:pPr marL="285750" marR="0" lvl="0" indent="-285750" algn="l" rtl="0">
            <a:lnSpc>
              <a:spcPct val="100000"/>
            </a:lnSpc>
            <a:spcBef>
              <a:spcPts val="0"/>
            </a:spcBef>
            <a:spcAft>
              <a:spcPts val="0"/>
            </a:spcAft>
            <a:buClr>
              <a:srgbClr val="16AA9A"/>
            </a:buClr>
            <a:buSzPts val="1200"/>
            <a:buFont typeface="Courier New"/>
            <a:buChar char="o"/>
          </a:pPr>
          <a:r>
            <a:rPr lang="en-US" sz="1200" b="1" i="0" u="none" strike="noStrike" cap="none">
              <a:solidFill>
                <a:srgbClr val="000000"/>
              </a:solidFill>
              <a:latin typeface="Arial Narrow"/>
              <a:ea typeface="Arial Narrow"/>
              <a:cs typeface="Arial Narrow"/>
              <a:sym typeface="Arial Narrow"/>
            </a:rPr>
            <a:t>Partes interessadas do país: </a:t>
          </a:r>
          <a:r>
            <a:rPr lang="en-US" sz="1200" b="0" i="0" u="none" strike="noStrike" cap="none">
              <a:solidFill>
                <a:srgbClr val="000000"/>
              </a:solidFill>
              <a:latin typeface="Arial Narrow"/>
              <a:ea typeface="Arial Narrow"/>
              <a:cs typeface="Arial Narrow"/>
              <a:sym typeface="Arial Narrow"/>
            </a:rPr>
            <a:t>São responsáveis por completar a ferramenta de auto-avaliação e podem incluir: partes interessadas do governo (Director do Programa) e parceiros de implementação.</a:t>
          </a:r>
        </a:p>
        <a:p>
          <a:pPr marL="285750" marR="0" lvl="0" indent="-285750" algn="l" rtl="0">
            <a:lnSpc>
              <a:spcPct val="100000"/>
            </a:lnSpc>
            <a:spcBef>
              <a:spcPts val="0"/>
            </a:spcBef>
            <a:spcAft>
              <a:spcPts val="0"/>
            </a:spcAft>
            <a:buClr>
              <a:srgbClr val="16AA9A"/>
            </a:buClr>
            <a:buSzPts val="1200"/>
            <a:buFont typeface="Courier New"/>
            <a:buChar char="o"/>
          </a:pPr>
          <a:r>
            <a:rPr lang="en-US" sz="1200" b="1" i="0" u="none" strike="noStrike" cap="none">
              <a:solidFill>
                <a:srgbClr val="000000"/>
              </a:solidFill>
              <a:latin typeface="Arial Narrow"/>
              <a:ea typeface="Arial Narrow"/>
              <a:cs typeface="Arial Narrow"/>
              <a:sym typeface="Arial Narrow"/>
            </a:rPr>
            <a:t>Membros dos Grupos de </a:t>
          </a:r>
          <a:r>
            <a:rPr lang="en-US" sz="1200" b="1" i="0" u="none" strike="noStrike" cap="none">
              <a:solidFill>
                <a:sysClr val="windowText" lastClr="000000"/>
              </a:solidFill>
              <a:effectLst/>
              <a:latin typeface="+mn-lt"/>
              <a:ea typeface="+mn-ea"/>
              <a:cs typeface="+mn-cs"/>
              <a:sym typeface="Arial Narrow"/>
            </a:rPr>
            <a:t>T</a:t>
          </a:r>
          <a:r>
            <a:rPr lang="en-US" sz="1200" b="1" i="0">
              <a:effectLst/>
              <a:latin typeface="+mn-lt"/>
              <a:ea typeface="+mn-ea"/>
              <a:cs typeface="+mn-cs"/>
            </a:rPr>
            <a:t>écnicos </a:t>
          </a:r>
          <a:r>
            <a:rPr lang="en-US" sz="1200" b="1" i="0" u="none" strike="noStrike" cap="none">
              <a:solidFill>
                <a:srgbClr val="000000"/>
              </a:solidFill>
              <a:effectLst/>
              <a:latin typeface="Arial Narrow"/>
              <a:ea typeface="+mn-ea"/>
              <a:cs typeface="+mn-cs"/>
              <a:sym typeface="Arial Narrow"/>
            </a:rPr>
            <a:t>T</a:t>
          </a:r>
          <a:r>
            <a:rPr lang="en-US" sz="1200" b="1" i="0" u="none" strike="noStrike" cap="none">
              <a:solidFill>
                <a:srgbClr val="000000"/>
              </a:solidFill>
              <a:latin typeface="Arial Narrow"/>
              <a:ea typeface="Arial Narrow"/>
              <a:cs typeface="Arial Narrow"/>
              <a:sym typeface="Arial Narrow"/>
            </a:rPr>
            <a:t>rabalho (GTT): </a:t>
          </a:r>
          <a:r>
            <a:rPr lang="en-US" sz="1200" b="0" i="0" u="none" strike="noStrike" cap="none">
              <a:solidFill>
                <a:srgbClr val="000000"/>
              </a:solidFill>
              <a:latin typeface="Arial Narrow"/>
              <a:ea typeface="Arial Narrow"/>
              <a:cs typeface="Arial Narrow"/>
              <a:sym typeface="Arial Narrow"/>
            </a:rPr>
            <a:t>Devem ser consultados para chegar a um consenso sobre a pontuação e incluir os membros que participam nas reuniões do grupo </a:t>
          </a:r>
          <a:r>
            <a:rPr lang="en-US" sz="1200" b="0" i="0">
              <a:effectLst/>
              <a:latin typeface="+mn-lt"/>
              <a:ea typeface="+mn-ea"/>
              <a:cs typeface="+mn-cs"/>
            </a:rPr>
            <a:t>técnico </a:t>
          </a:r>
          <a:r>
            <a:rPr lang="en-US" sz="1200" b="0" i="0" u="none" strike="noStrike" cap="none">
              <a:solidFill>
                <a:srgbClr val="000000"/>
              </a:solidFill>
              <a:latin typeface="Arial Narrow"/>
              <a:ea typeface="Arial Narrow"/>
              <a:cs typeface="Arial Narrow"/>
              <a:sym typeface="Arial Narrow"/>
            </a:rPr>
            <a:t>de trabalho para o programa(s) de prevenção do HIV relevante.</a:t>
          </a:r>
        </a:p>
        <a:p>
          <a:pPr marL="285750" marR="0" lvl="0" indent="-285750" algn="l" rtl="0">
            <a:lnSpc>
              <a:spcPct val="100000"/>
            </a:lnSpc>
            <a:spcBef>
              <a:spcPts val="0"/>
            </a:spcBef>
            <a:spcAft>
              <a:spcPts val="0"/>
            </a:spcAft>
            <a:buClr>
              <a:srgbClr val="16AA9A"/>
            </a:buClr>
            <a:buSzPts val="1200"/>
            <a:buFont typeface="Courier New"/>
            <a:buChar char="o"/>
          </a:pPr>
          <a:r>
            <a:rPr lang="en-US" sz="1200" b="1" i="0" u="none" strike="noStrike" cap="none">
              <a:solidFill>
                <a:srgbClr val="000000"/>
              </a:solidFill>
              <a:latin typeface="Arial Narrow"/>
              <a:ea typeface="Arial Narrow"/>
              <a:cs typeface="Arial Narrow"/>
              <a:sym typeface="Arial Narrow"/>
            </a:rPr>
            <a:t>Financiadores: </a:t>
          </a:r>
          <a:r>
            <a:rPr lang="en-US" sz="1200" b="0" i="0" u="none" strike="noStrike" cap="none">
              <a:solidFill>
                <a:srgbClr val="000000"/>
              </a:solidFill>
              <a:latin typeface="Arial Narrow"/>
              <a:ea typeface="Arial Narrow"/>
              <a:cs typeface="Arial Narrow"/>
              <a:sym typeface="Arial Narrow"/>
            </a:rPr>
            <a:t>Devem rever as fontes de desempenho do país, a fim de informar as suas decisões de financiamento.</a:t>
          </a:r>
        </a:p>
        <a:p>
          <a:pPr marL="0" marR="0" lvl="0" indent="0" algn="l" rtl="0">
            <a:lnSpc>
              <a:spcPct val="100000"/>
            </a:lnSpc>
            <a:spcBef>
              <a:spcPts val="0"/>
            </a:spcBef>
            <a:spcAft>
              <a:spcPts val="0"/>
            </a:spcAft>
            <a:buSzPts val="1400"/>
            <a:buFont typeface="Arial"/>
            <a:buNone/>
          </a:pPr>
          <a:endParaRPr lang="en-US" sz="1400" b="1" i="0" u="none" strike="noStrike" cap="none">
            <a:solidFill>
              <a:srgbClr val="000000"/>
            </a:solidFill>
            <a:latin typeface="Arial Narrow"/>
            <a:ea typeface="Arial Narrow"/>
            <a:cs typeface="Arial Narrow"/>
            <a:sym typeface="Arial Narrow"/>
          </a:endParaRPr>
        </a:p>
        <a:p>
          <a:pPr marL="0" marR="0" lvl="0" indent="0" algn="l" rtl="0">
            <a:lnSpc>
              <a:spcPct val="100000"/>
            </a:lnSpc>
            <a:spcBef>
              <a:spcPts val="0"/>
            </a:spcBef>
            <a:spcAft>
              <a:spcPts val="0"/>
            </a:spcAft>
            <a:buSzPts val="1400"/>
            <a:buFont typeface="Arial"/>
            <a:buNone/>
          </a:pPr>
          <a:r>
            <a:rPr lang="en-US" sz="1400" b="1" i="0" u="none" strike="noStrike" cap="none">
              <a:solidFill>
                <a:srgbClr val="000000"/>
              </a:solidFill>
              <a:latin typeface="Arial Narrow"/>
              <a:ea typeface="Arial Narrow"/>
              <a:cs typeface="Arial Narrow"/>
              <a:sym typeface="Arial Narrow"/>
            </a:rPr>
            <a:t>A pontuação geral é importante?</a:t>
          </a:r>
        </a:p>
        <a:p>
          <a:pPr marL="285750" marR="0" lvl="0" indent="-285750" algn="l" rtl="0">
            <a:lnSpc>
              <a:spcPct val="100000"/>
            </a:lnSpc>
            <a:spcBef>
              <a:spcPts val="0"/>
            </a:spcBef>
            <a:spcAft>
              <a:spcPts val="0"/>
            </a:spcAft>
            <a:buClr>
              <a:srgbClr val="16AA9A"/>
            </a:buClr>
            <a:buSzPts val="1320"/>
            <a:buFont typeface="Courier New"/>
            <a:buChar char="o"/>
          </a:pPr>
          <a:r>
            <a:rPr lang="en-US" sz="1200" b="0" i="0" u="none" strike="noStrike" cap="none">
              <a:solidFill>
                <a:srgbClr val="000000"/>
              </a:solidFill>
              <a:latin typeface="Arial Narrow"/>
              <a:ea typeface="Arial Narrow"/>
              <a:cs typeface="Arial Narrow"/>
              <a:sym typeface="Arial Narrow"/>
            </a:rPr>
            <a:t>Esta ferramenta pretende ser uma avaliação qualitativa para que os líderes do Preservativo compreendam o desempenho relativo do Programa </a:t>
          </a:r>
          <a:r>
            <a:rPr lang="en-US" sz="1200" b="0" i="0">
              <a:effectLst/>
              <a:latin typeface="+mn-lt"/>
              <a:ea typeface="+mn-ea"/>
              <a:cs typeface="+mn-cs"/>
            </a:rPr>
            <a:t>Nacional</a:t>
          </a:r>
          <a:r>
            <a:rPr lang="en-US" sz="1200" b="0" i="0" baseline="0">
              <a:effectLst/>
              <a:latin typeface="+mn-lt"/>
              <a:ea typeface="+mn-ea"/>
              <a:cs typeface="+mn-cs"/>
            </a:rPr>
            <a:t> do </a:t>
          </a:r>
          <a:r>
            <a:rPr lang="en-US" sz="1200" b="0" i="0" u="none" strike="noStrike" cap="none">
              <a:solidFill>
                <a:srgbClr val="000000"/>
              </a:solidFill>
              <a:latin typeface="Arial Narrow"/>
              <a:ea typeface="Arial Narrow"/>
              <a:cs typeface="Arial Narrow"/>
              <a:sym typeface="Arial Narrow"/>
            </a:rPr>
            <a:t>Preservativo.</a:t>
          </a:r>
          <a:r>
            <a:rPr lang="en-US" sz="1200" b="0" i="0" u="none" strike="noStrike" cap="none" baseline="0">
              <a:solidFill>
                <a:srgbClr val="000000"/>
              </a:solidFill>
              <a:latin typeface="Arial Narrow"/>
              <a:ea typeface="Arial Narrow"/>
              <a:cs typeface="Arial Narrow"/>
              <a:sym typeface="Arial Narrow"/>
            </a:rPr>
            <a:t> </a:t>
          </a:r>
          <a:r>
            <a:rPr lang="en-US" sz="1200" b="0" i="0" u="none" strike="noStrike" cap="none">
              <a:solidFill>
                <a:srgbClr val="000000"/>
              </a:solidFill>
              <a:latin typeface="Arial Narrow"/>
              <a:ea typeface="Arial Narrow"/>
              <a:cs typeface="Arial Narrow"/>
              <a:sym typeface="Arial Narrow"/>
            </a:rPr>
            <a:t>A pontuação ou o desempenho de um programa de preservativos para cada elemento é menos importante do que compreender o desempenho de um programa em relação às melhores práticas e identificar onde um programa deve dar prioridade aos esforços.</a:t>
          </a:r>
        </a:p>
        <a:p>
          <a:pPr marL="285750" marR="0" lvl="0" indent="-201930" algn="l" rtl="0">
            <a:lnSpc>
              <a:spcPct val="100000"/>
            </a:lnSpc>
            <a:spcBef>
              <a:spcPts val="0"/>
            </a:spcBef>
            <a:spcAft>
              <a:spcPts val="0"/>
            </a:spcAft>
            <a:buClr>
              <a:srgbClr val="16AA9A"/>
            </a:buClr>
            <a:buSzPts val="1320"/>
            <a:buFont typeface="Courier New"/>
            <a:buNone/>
          </a:pPr>
          <a:endParaRPr sz="1200" b="0" i="0" u="none" strike="noStrike" cap="none">
            <a:solidFill>
              <a:srgbClr val="000000"/>
            </a:solidFill>
            <a:latin typeface="Arial Narrow"/>
            <a:ea typeface="Arial Narrow"/>
            <a:cs typeface="Arial Narrow"/>
            <a:sym typeface="Arial Narrow"/>
          </a:endParaRPr>
        </a:p>
        <a:p>
          <a:pPr marL="0" marR="0" lvl="0" indent="0" algn="l" rtl="0">
            <a:lnSpc>
              <a:spcPct val="100000"/>
            </a:lnSpc>
            <a:spcBef>
              <a:spcPts val="0"/>
            </a:spcBef>
            <a:spcAft>
              <a:spcPts val="0"/>
            </a:spcAft>
            <a:buClr>
              <a:srgbClr val="000000"/>
            </a:buClr>
            <a:buSzPts val="1400"/>
            <a:buFont typeface="Arial Narrow"/>
            <a:buNone/>
          </a:pPr>
          <a:r>
            <a:rPr lang="en-US" sz="1400" b="1" i="0" u="none" strike="noStrike" cap="none">
              <a:solidFill>
                <a:srgbClr val="000000"/>
              </a:solidFill>
              <a:latin typeface="Arial Narrow"/>
              <a:ea typeface="Arial Narrow"/>
              <a:cs typeface="Arial Narrow"/>
              <a:sym typeface="Arial Narrow"/>
            </a:rPr>
            <a:t>Quem deve completar as ferramentas?</a:t>
          </a:r>
        </a:p>
        <a:p>
          <a:pPr marL="285750" marR="0" lvl="0" indent="-285750" algn="l" rtl="0">
            <a:lnSpc>
              <a:spcPct val="100000"/>
            </a:lnSpc>
            <a:spcBef>
              <a:spcPts val="0"/>
            </a:spcBef>
            <a:spcAft>
              <a:spcPts val="0"/>
            </a:spcAft>
            <a:buClr>
              <a:srgbClr val="16AA9A"/>
            </a:buClr>
            <a:buSzPts val="1320"/>
            <a:buFont typeface="Courier New"/>
            <a:buChar char="o"/>
          </a:pPr>
          <a:r>
            <a:rPr lang="en-US" sz="1200" b="0" i="0" u="none" strike="noStrike" cap="none">
              <a:solidFill>
                <a:srgbClr val="000000"/>
              </a:solidFill>
              <a:latin typeface="Arial Narrow"/>
              <a:ea typeface="Arial Narrow"/>
              <a:cs typeface="Arial Narrow"/>
              <a:sym typeface="Arial Narrow"/>
            </a:rPr>
            <a:t>A avaliação pode assumir a forma de exercício em grupo pelo grupo técnico </a:t>
          </a:r>
          <a:r>
            <a:rPr lang="en-US" sz="1200" b="0" i="0">
              <a:effectLst/>
              <a:latin typeface="+mn-lt"/>
              <a:ea typeface="+mn-ea"/>
              <a:cs typeface="+mn-cs"/>
            </a:rPr>
            <a:t>de trabalho </a:t>
          </a:r>
          <a:r>
            <a:rPr lang="en-US" sz="1200" b="0" i="0" u="none" strike="noStrike" cap="none">
              <a:solidFill>
                <a:srgbClr val="000000"/>
              </a:solidFill>
              <a:latin typeface="Arial Narrow"/>
              <a:ea typeface="Arial Narrow"/>
              <a:cs typeface="Arial Narrow"/>
              <a:sym typeface="Arial Narrow"/>
            </a:rPr>
            <a:t>para avaliar rapidamente como está a decorrer um programa e compreender onde os futuros investimentos que podem ser necessários, ou podem ser conduzidos por equipas ou indivíduos mais pequenos, alimentando os resultados para a liderança nacional. Os programas nacionais são incentivados a alavancar a ferramenta para melhor atender às suas necessidades.</a:t>
          </a:r>
        </a:p>
        <a:p>
          <a:pPr marL="285750" marR="0" lvl="0" indent="-201930" algn="l" rtl="0">
            <a:lnSpc>
              <a:spcPct val="100000"/>
            </a:lnSpc>
            <a:spcBef>
              <a:spcPts val="0"/>
            </a:spcBef>
            <a:spcAft>
              <a:spcPts val="0"/>
            </a:spcAft>
            <a:buClr>
              <a:srgbClr val="16AA9A"/>
            </a:buClr>
            <a:buSzPts val="1320"/>
            <a:buFont typeface="Courier New"/>
            <a:buNone/>
          </a:pPr>
          <a:endParaRPr sz="1200" b="0" i="0" u="none" strike="noStrike" cap="none">
            <a:solidFill>
              <a:srgbClr val="000000"/>
            </a:solidFill>
            <a:latin typeface="Arial Narrow"/>
            <a:ea typeface="Arial Narrow"/>
            <a:cs typeface="Arial Narrow"/>
            <a:sym typeface="Arial Narrow"/>
          </a:endParaRPr>
        </a:p>
        <a:p>
          <a:pPr marL="0" marR="0" lvl="0" indent="0" algn="l" rtl="0">
            <a:lnSpc>
              <a:spcPct val="100000"/>
            </a:lnSpc>
            <a:spcBef>
              <a:spcPts val="0"/>
            </a:spcBef>
            <a:spcAft>
              <a:spcPts val="0"/>
            </a:spcAft>
            <a:buClr>
              <a:srgbClr val="000000"/>
            </a:buClr>
            <a:buSzPts val="1400"/>
            <a:buFont typeface="Arial Narrow"/>
            <a:buNone/>
          </a:pPr>
          <a:r>
            <a:rPr lang="en-US" sz="1400" b="1" i="0" u="none" strike="noStrike" cap="none">
              <a:solidFill>
                <a:srgbClr val="000000"/>
              </a:solidFill>
              <a:latin typeface="Arial Narrow"/>
              <a:ea typeface="Arial Narrow"/>
              <a:cs typeface="Arial Narrow"/>
              <a:sym typeface="Arial Narrow"/>
            </a:rPr>
            <a:t>Com que frequência as ferramentas devem ser completadas?</a:t>
          </a:r>
        </a:p>
        <a:p>
          <a:pPr marL="285750" marR="0" lvl="0" indent="-285750" algn="l" rtl="0">
            <a:lnSpc>
              <a:spcPct val="100000"/>
            </a:lnSpc>
            <a:spcBef>
              <a:spcPts val="0"/>
            </a:spcBef>
            <a:spcAft>
              <a:spcPts val="0"/>
            </a:spcAft>
            <a:buClr>
              <a:srgbClr val="16AA9A"/>
            </a:buClr>
            <a:buSzPts val="1320"/>
            <a:buFont typeface="Courier New"/>
            <a:buChar char="o"/>
          </a:pPr>
          <a:r>
            <a:rPr lang="en-US" sz="1200" b="0" i="0" u="none" strike="noStrike" cap="none">
              <a:solidFill>
                <a:srgbClr val="000000"/>
              </a:solidFill>
              <a:latin typeface="Arial Narrow"/>
              <a:ea typeface="Arial Narrow"/>
              <a:cs typeface="Arial Narrow"/>
              <a:sym typeface="Arial Narrow"/>
            </a:rPr>
            <a:t>Esta avaliação pode assumir a forma de um controlo periódico para avaliar o desempenho do programa face às melhores práticas globais numa base anual, pode fazer parte de uma análise da situação durante a estratégia nacional ou os processos de planeamento, ou ajudar a dar prioridade aos pedidos de financiamento. </a:t>
          </a:r>
        </a:p>
        <a:p>
          <a:pPr marL="285750" marR="0" lvl="0" indent="-201930" algn="l" rtl="0">
            <a:lnSpc>
              <a:spcPct val="100000"/>
            </a:lnSpc>
            <a:spcBef>
              <a:spcPts val="0"/>
            </a:spcBef>
            <a:spcAft>
              <a:spcPts val="0"/>
            </a:spcAft>
            <a:buClr>
              <a:srgbClr val="16AA9A"/>
            </a:buClr>
            <a:buSzPts val="1320"/>
            <a:buFont typeface="Courier New"/>
            <a:buNone/>
          </a:pPr>
          <a:endParaRPr sz="1200" b="0" i="0" u="none" strike="noStrike" cap="none">
            <a:solidFill>
              <a:srgbClr val="000000"/>
            </a:solidFill>
            <a:latin typeface="Arial Narrow"/>
            <a:ea typeface="Arial Narrow"/>
            <a:cs typeface="Arial Narrow"/>
            <a:sym typeface="Arial Narrow"/>
          </a:endParaRPr>
        </a:p>
        <a:p>
          <a:pPr marL="0" marR="0" lvl="0" indent="0" algn="l" rtl="0">
            <a:lnSpc>
              <a:spcPct val="100000"/>
            </a:lnSpc>
            <a:spcBef>
              <a:spcPts val="0"/>
            </a:spcBef>
            <a:spcAft>
              <a:spcPts val="0"/>
            </a:spcAft>
            <a:buClr>
              <a:srgbClr val="000000"/>
            </a:buClr>
            <a:buSzPts val="1400"/>
            <a:buFont typeface="Arial Narrow"/>
            <a:buNone/>
          </a:pPr>
          <a:r>
            <a:rPr lang="en-US" sz="1400" b="1" i="0" u="none" strike="noStrike" cap="none">
              <a:solidFill>
                <a:srgbClr val="000000"/>
              </a:solidFill>
              <a:latin typeface="Arial Narrow"/>
              <a:ea typeface="Arial Narrow"/>
              <a:cs typeface="Arial Narrow"/>
              <a:sym typeface="Arial Narrow"/>
            </a:rPr>
            <a:t>Como foram criados os PSAT?</a:t>
          </a:r>
        </a:p>
        <a:p>
          <a:pPr marL="285750" marR="0" lvl="0" indent="-285750" algn="l" rtl="0">
            <a:lnSpc>
              <a:spcPct val="100000"/>
            </a:lnSpc>
            <a:spcBef>
              <a:spcPts val="0"/>
            </a:spcBef>
            <a:spcAft>
              <a:spcPts val="0"/>
            </a:spcAft>
            <a:buClr>
              <a:srgbClr val="16AA9A"/>
            </a:buClr>
            <a:buSzPts val="1320"/>
            <a:buFont typeface="Courier New"/>
            <a:buChar char="o"/>
          </a:pPr>
          <a:r>
            <a:rPr lang="en-US" sz="1200" b="0" i="0" u="none" strike="noStrike" cap="none">
              <a:solidFill>
                <a:srgbClr val="000000"/>
              </a:solidFill>
              <a:latin typeface="Arial Narrow"/>
              <a:ea typeface="Arial Narrow"/>
              <a:cs typeface="Arial Narrow"/>
              <a:sym typeface="Arial Narrow"/>
            </a:rPr>
            <a:t>Os PSAT foram desenvolvidos seguindo um processo iterativo que envolveu: </a:t>
          </a:r>
        </a:p>
        <a:p>
          <a:pPr marL="742950" marR="0" lvl="1" indent="-285750" algn="l" rtl="0">
            <a:lnSpc>
              <a:spcPct val="100000"/>
            </a:lnSpc>
            <a:spcBef>
              <a:spcPts val="0"/>
            </a:spcBef>
            <a:spcAft>
              <a:spcPts val="0"/>
            </a:spcAft>
            <a:buClr>
              <a:srgbClr val="16AA9A"/>
            </a:buClr>
            <a:buSzPts val="1320"/>
            <a:buFont typeface="Noto Sans Symbols"/>
            <a:buChar char="✔"/>
          </a:pPr>
          <a:r>
            <a:rPr lang="en-US" sz="1200" b="0" i="0" u="none" strike="noStrike" cap="none">
              <a:solidFill>
                <a:srgbClr val="000000"/>
              </a:solidFill>
              <a:latin typeface="Arial Narrow"/>
              <a:ea typeface="Arial Narrow"/>
              <a:cs typeface="Arial Narrow"/>
              <a:sym typeface="Arial Narrow"/>
            </a:rPr>
            <a:t>Uma extensa revisão da literatura para identificar orientações sobre as melhores práticas.</a:t>
          </a:r>
        </a:p>
        <a:p>
          <a:pPr marL="742950" marR="0" lvl="1" indent="-285750" algn="l" rtl="0">
            <a:lnSpc>
              <a:spcPct val="100000"/>
            </a:lnSpc>
            <a:spcBef>
              <a:spcPts val="0"/>
            </a:spcBef>
            <a:spcAft>
              <a:spcPts val="0"/>
            </a:spcAft>
            <a:buClr>
              <a:srgbClr val="16AA9A"/>
            </a:buClr>
            <a:buSzPts val="1320"/>
            <a:buFont typeface="Noto Sans Symbols"/>
            <a:buChar char="✔"/>
          </a:pPr>
          <a:r>
            <a:rPr lang="en-US" sz="1200" b="0" i="0" u="none" strike="noStrike" cap="none">
              <a:solidFill>
                <a:srgbClr val="000000"/>
              </a:solidFill>
              <a:latin typeface="Arial Narrow"/>
              <a:ea typeface="Arial Narrow"/>
              <a:cs typeface="Arial Narrow"/>
              <a:sym typeface="Arial Narrow"/>
            </a:rPr>
            <a:t>Realização de entrevistas a informadores-chave com peritos de conteúdo.</a:t>
          </a:r>
        </a:p>
        <a:p>
          <a:pPr marL="742950" marR="0" lvl="1" indent="-285750" algn="l" rtl="0">
            <a:lnSpc>
              <a:spcPct val="100000"/>
            </a:lnSpc>
            <a:spcBef>
              <a:spcPts val="0"/>
            </a:spcBef>
            <a:spcAft>
              <a:spcPts val="0"/>
            </a:spcAft>
            <a:buClr>
              <a:srgbClr val="16AA9A"/>
            </a:buClr>
            <a:buSzPts val="1320"/>
            <a:buFont typeface="Noto Sans Symbols"/>
            <a:buChar char="✔"/>
          </a:pPr>
          <a:r>
            <a:rPr lang="en-US" sz="1200" b="0" i="0" u="none" strike="noStrike" cap="none">
              <a:solidFill>
                <a:srgbClr val="000000"/>
              </a:solidFill>
              <a:latin typeface="Arial Narrow"/>
              <a:ea typeface="Arial Narrow"/>
              <a:cs typeface="Arial Narrow"/>
              <a:sym typeface="Arial Narrow"/>
            </a:rPr>
            <a:t>Elaboração e verificação de um projecto, distribuindo-o por especialistas em conteúdos.</a:t>
          </a:r>
        </a:p>
        <a:p>
          <a:pPr marL="742950" marR="0" lvl="1" indent="-285750" algn="l" rtl="0">
            <a:lnSpc>
              <a:spcPct val="100000"/>
            </a:lnSpc>
            <a:spcBef>
              <a:spcPts val="0"/>
            </a:spcBef>
            <a:spcAft>
              <a:spcPts val="0"/>
            </a:spcAft>
            <a:buClr>
              <a:srgbClr val="16AA9A"/>
            </a:buClr>
            <a:buSzPts val="1320"/>
            <a:buFont typeface="Noto Sans Symbols"/>
            <a:buChar char="✔"/>
          </a:pPr>
          <a:r>
            <a:rPr lang="en-US" sz="1200" b="0" i="0" u="none" strike="noStrike" cap="none">
              <a:solidFill>
                <a:srgbClr val="000000"/>
              </a:solidFill>
              <a:latin typeface="Arial Narrow"/>
              <a:ea typeface="Arial Narrow"/>
              <a:cs typeface="Arial Narrow"/>
              <a:sym typeface="Arial Narrow"/>
            </a:rPr>
            <a:t>Elaboração de projectos de PSAT com países.</a:t>
          </a:r>
        </a:p>
        <a:p>
          <a:pPr marL="742950" marR="0" lvl="1" indent="-285750" algn="l" rtl="0">
            <a:lnSpc>
              <a:spcPct val="100000"/>
            </a:lnSpc>
            <a:spcBef>
              <a:spcPts val="0"/>
            </a:spcBef>
            <a:spcAft>
              <a:spcPts val="0"/>
            </a:spcAft>
            <a:buClr>
              <a:srgbClr val="16AA9A"/>
            </a:buClr>
            <a:buSzPts val="1320"/>
            <a:buFont typeface="Noto Sans Symbols"/>
            <a:buChar char="✔"/>
          </a:pPr>
          <a:r>
            <a:rPr lang="en-US" sz="1200" b="0" i="0" u="none" strike="noStrike" cap="none">
              <a:solidFill>
                <a:srgbClr val="000000"/>
              </a:solidFill>
              <a:latin typeface="Arial Narrow"/>
              <a:ea typeface="Arial Narrow"/>
              <a:cs typeface="Arial Narrow"/>
              <a:sym typeface="Arial Narrow"/>
            </a:rPr>
            <a:t>Verificação final de ferramentas com especialistas de conteúdo.</a:t>
          </a:r>
        </a:p>
        <a:p>
          <a:pPr marL="0" lvl="0" indent="0" algn="l" rtl="0">
            <a:spcBef>
              <a:spcPts val="0"/>
            </a:spcBef>
            <a:spcAft>
              <a:spcPts val="0"/>
            </a:spcAft>
            <a:buNone/>
          </a:pPr>
          <a:endParaRPr sz="1400" b="0" i="0" u="none" strike="noStrike" cap="none">
            <a:solidFill>
              <a:srgbClr val="000000"/>
            </a:solidFill>
            <a:latin typeface="Arial Narrow"/>
            <a:ea typeface="Arial Narrow"/>
            <a:cs typeface="Arial Narrow"/>
            <a:sym typeface="Arial Narrow"/>
          </a:endParaRPr>
        </a:p>
        <a:p>
          <a:pPr marL="0" marR="0" lvl="0" indent="0" algn="l" rtl="0">
            <a:lnSpc>
              <a:spcPct val="100000"/>
            </a:lnSpc>
            <a:spcBef>
              <a:spcPts val="0"/>
            </a:spcBef>
            <a:spcAft>
              <a:spcPts val="0"/>
            </a:spcAft>
            <a:buSzPts val="1100"/>
            <a:buFont typeface="Arial"/>
            <a:buNone/>
          </a:pPr>
          <a:endParaRPr sz="1100" b="0" i="0" u="none" strike="noStrike" cap="none">
            <a:solidFill>
              <a:srgbClr val="000000"/>
            </a:solidFill>
            <a:latin typeface="Arial Narrow"/>
            <a:ea typeface="Arial Narrow"/>
            <a:cs typeface="Arial Narrow"/>
            <a:sym typeface="Arial Narrow"/>
          </a:endParaRPr>
        </a:p>
        <a:p>
          <a:pPr marL="457200" marR="0" lvl="1" indent="0" algn="l" rtl="0">
            <a:lnSpc>
              <a:spcPct val="100000"/>
            </a:lnSpc>
            <a:spcBef>
              <a:spcPts val="0"/>
            </a:spcBef>
            <a:spcAft>
              <a:spcPts val="0"/>
            </a:spcAft>
            <a:buSzPts val="900"/>
            <a:buFont typeface="Arial"/>
            <a:buNone/>
          </a:pPr>
          <a:endParaRPr sz="900" b="0" i="1">
            <a:solidFill>
              <a:srgbClr val="000000"/>
            </a:solidFill>
            <a:latin typeface="Arial Narrow"/>
            <a:ea typeface="Arial Narrow"/>
            <a:cs typeface="Arial Narrow"/>
            <a:sym typeface="Arial Narrow"/>
          </a:endParaRPr>
        </a:p>
        <a:p>
          <a:pPr marL="0" lvl="8" indent="0" algn="l" rtl="0">
            <a:spcBef>
              <a:spcPts val="0"/>
            </a:spcBef>
            <a:spcAft>
              <a:spcPts val="0"/>
            </a:spcAft>
            <a:buNone/>
          </a:pPr>
          <a:endParaRPr sz="1000" b="0" i="0">
            <a:solidFill>
              <a:srgbClr val="000000"/>
            </a:solidFill>
            <a:latin typeface="Arial Narrow"/>
            <a:ea typeface="Arial Narrow"/>
            <a:cs typeface="Arial Narrow"/>
            <a:sym typeface="Arial Narrow"/>
          </a:endParaRPr>
        </a:p>
        <a:p>
          <a:pPr marL="0" lvl="1" indent="0" algn="l" rtl="0">
            <a:spcBef>
              <a:spcPts val="0"/>
            </a:spcBef>
            <a:spcAft>
              <a:spcPts val="0"/>
            </a:spcAft>
            <a:buNone/>
          </a:pPr>
          <a:endParaRPr sz="1050" b="1">
            <a:solidFill>
              <a:srgbClr val="000000"/>
            </a:solidFill>
            <a:latin typeface="Arial Narrow"/>
            <a:ea typeface="Arial Narrow"/>
            <a:cs typeface="Arial Narrow"/>
            <a:sym typeface="Arial Narrow"/>
          </a:endParaRPr>
        </a:p>
      </xdr:txBody>
    </xdr:sp>
    <xdr:clientData fLocksWithSheet="0"/>
  </xdr:oneCellAnchor>
  <xdr:twoCellAnchor>
    <xdr:from>
      <xdr:col>15</xdr:col>
      <xdr:colOff>537210</xdr:colOff>
      <xdr:row>42</xdr:row>
      <xdr:rowOff>49530</xdr:rowOff>
    </xdr:from>
    <xdr:to>
      <xdr:col>22</xdr:col>
      <xdr:colOff>278129</xdr:colOff>
      <xdr:row>46</xdr:row>
      <xdr:rowOff>174714</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E97BA4E1-8083-41B8-B194-72718A429A6C}"/>
            </a:ext>
          </a:extLst>
        </xdr:cNvPr>
        <xdr:cNvSpPr/>
      </xdr:nvSpPr>
      <xdr:spPr>
        <a:xfrm>
          <a:off x="8966835" y="8836343"/>
          <a:ext cx="4074794" cy="887184"/>
        </a:xfrm>
        <a:prstGeom prst="rect">
          <a:avLst/>
        </a:prstGeom>
        <a:solidFill>
          <a:sysClr val="window" lastClr="FFFFFF"/>
        </a:solidFill>
        <a:ln w="28575">
          <a:solidFill>
            <a:schemeClr val="accent2"/>
          </a:solidFill>
          <a:prstDash val="dash"/>
        </a:ln>
      </xdr:spPr>
      <xdr:style>
        <a:lnRef idx="3">
          <a:schemeClr val="lt1"/>
        </a:lnRef>
        <a:fillRef idx="1">
          <a:schemeClr val="accent5"/>
        </a:fillRef>
        <a:effectRef idx="1">
          <a:schemeClr val="accent5"/>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400" b="0" i="0" u="none" strike="noStrike" kern="0" cap="none" spc="0" normalizeH="0" baseline="0" noProof="0">
              <a:ln>
                <a:noFill/>
              </a:ln>
              <a:solidFill>
                <a:schemeClr val="accent2"/>
              </a:solidFill>
              <a:effectLst/>
              <a:uLnTx/>
              <a:uFillTx/>
              <a:latin typeface="Arial Narrow" panose="020B0606020202030204" pitchFamily="34" charset="0"/>
              <a:ea typeface="+mn-ea"/>
              <a:cs typeface="+mn-cs"/>
            </a:rPr>
            <a:t>* Para mais informações sobre a literatura consultada para a elaboração deste documento, </a:t>
          </a:r>
          <a:r>
            <a:rPr kumimoji="0" lang="en-GB" sz="1400" b="1" i="0" u="none" strike="noStrike" kern="0" cap="none" spc="0" normalizeH="0" baseline="0" noProof="0">
              <a:ln>
                <a:noFill/>
              </a:ln>
              <a:solidFill>
                <a:schemeClr val="accent6"/>
              </a:solidFill>
              <a:effectLst/>
              <a:uLnTx/>
              <a:uFillTx/>
              <a:latin typeface="Arial Narrow" panose="020B0606020202030204" pitchFamily="34" charset="0"/>
              <a:ea typeface="+mn-ea"/>
              <a:cs typeface="+mn-cs"/>
            </a:rPr>
            <a:t>clique neste link</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163287</xdr:colOff>
      <xdr:row>2</xdr:row>
      <xdr:rowOff>40822</xdr:rowOff>
    </xdr:from>
    <xdr:ext cx="11459626" cy="4912178"/>
    <xdr:sp macro="" textlink="">
      <xdr:nvSpPr>
        <xdr:cNvPr id="4" name="Shape 23">
          <a:extLst>
            <a:ext uri="{FF2B5EF4-FFF2-40B4-BE49-F238E27FC236}">
              <a16:creationId xmlns:a16="http://schemas.microsoft.com/office/drawing/2014/main" id="{5C755442-3982-404F-83A7-710A51FEAE4F}"/>
            </a:ext>
          </a:extLst>
        </xdr:cNvPr>
        <xdr:cNvSpPr txBox="1"/>
      </xdr:nvSpPr>
      <xdr:spPr>
        <a:xfrm>
          <a:off x="332084" y="860695"/>
          <a:ext cx="11459626" cy="4912178"/>
        </a:xfrm>
        <a:prstGeom prst="rect">
          <a:avLst/>
        </a:prstGeom>
        <a:solidFill>
          <a:schemeClr val="lt1"/>
        </a:solidFill>
        <a:ln w="38100" cap="flat" cmpd="sng">
          <a:solidFill>
            <a:schemeClr val="accent5"/>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b="1" i="0">
              <a:solidFill>
                <a:sysClr val="windowText" lastClr="000000"/>
              </a:solidFill>
              <a:latin typeface="Arial Narrow"/>
              <a:ea typeface="Arial Narrow"/>
              <a:cs typeface="Arial Narrow"/>
              <a:sym typeface="Arial Narrow"/>
            </a:rPr>
            <a:t>Como o planejamento familiar e a prevenção de IST são incorporados a esta ferramenta?</a:t>
          </a:r>
        </a:p>
        <a:p>
          <a:pPr marL="285750" lvl="0" indent="-285750" algn="l" rtl="0">
            <a:spcBef>
              <a:spcPts val="600"/>
            </a:spcBef>
            <a:spcAft>
              <a:spcPts val="0"/>
            </a:spcAft>
            <a:buClr>
              <a:schemeClr val="accent6"/>
            </a:buClr>
            <a:buSzPts val="1320"/>
            <a:buFont typeface="Courier New"/>
            <a:buChar char="o"/>
          </a:pPr>
          <a:r>
            <a:rPr lang="en-US" sz="1200" b="0" i="0">
              <a:solidFill>
                <a:sysClr val="windowText" lastClr="000000"/>
              </a:solidFill>
              <a:latin typeface="Arial Narrow"/>
              <a:ea typeface="Arial Narrow"/>
              <a:cs typeface="Arial Narrow"/>
              <a:sym typeface="Arial Narrow"/>
            </a:rPr>
            <a:t>Dado que os preservativos são utilizados não só para a prevenção do HIV, mas também para o planeamento familiar e a redução das IST, os dois últimos programas também podem ser considerados ao completar esta ferramenta.</a:t>
          </a:r>
        </a:p>
        <a:p>
          <a:pPr marL="0" lvl="0" indent="0" algn="l" rtl="0">
            <a:spcBef>
              <a:spcPts val="600"/>
            </a:spcBef>
            <a:spcAft>
              <a:spcPts val="0"/>
            </a:spcAft>
            <a:buNone/>
          </a:pPr>
          <a:endParaRPr sz="900" b="1" i="0">
            <a:solidFill>
              <a:sysClr val="windowText" lastClr="000000"/>
            </a:solidFill>
            <a:latin typeface="Arial Narrow"/>
            <a:ea typeface="Arial Narrow"/>
            <a:cs typeface="Arial Narrow"/>
            <a:sym typeface="Arial Narrow"/>
          </a:endParaRPr>
        </a:p>
        <a:p>
          <a:pPr marL="0" lvl="0" indent="0" algn="l" rtl="0">
            <a:spcBef>
              <a:spcPts val="0"/>
            </a:spcBef>
            <a:spcAft>
              <a:spcPts val="0"/>
            </a:spcAft>
            <a:buNone/>
          </a:pPr>
          <a:r>
            <a:rPr lang="en-US" sz="1400" b="1" i="0">
              <a:solidFill>
                <a:sysClr val="windowText" lastClr="000000"/>
              </a:solidFill>
              <a:latin typeface="Arial Narrow"/>
              <a:ea typeface="Arial Narrow"/>
              <a:cs typeface="Arial Narrow"/>
              <a:sym typeface="Arial Narrow"/>
            </a:rPr>
            <a:t>Esta ferramenta considera todos os preservativos?  </a:t>
          </a:r>
        </a:p>
        <a:p>
          <a:pPr marL="285750" lvl="0" indent="-285750" algn="l" rtl="0">
            <a:spcBef>
              <a:spcPts val="0"/>
            </a:spcBef>
            <a:spcAft>
              <a:spcPts val="0"/>
            </a:spcAft>
            <a:buClr>
              <a:schemeClr val="accent6"/>
            </a:buClr>
            <a:buSzPts val="1320"/>
            <a:buFont typeface="Courier New"/>
            <a:buChar char="o"/>
          </a:pPr>
          <a:r>
            <a:rPr lang="en-US" sz="1200" b="0" i="0">
              <a:solidFill>
                <a:sysClr val="windowText" lastClr="000000"/>
              </a:solidFill>
              <a:latin typeface="Arial Narrow"/>
              <a:ea typeface="Arial Narrow"/>
              <a:cs typeface="Arial Narrow"/>
              <a:sym typeface="Arial Narrow"/>
            </a:rPr>
            <a:t>Embora esta ferramenta mencione apenas o preservativo masculino explicitamente, todos os critérios se aplicam ao preservativo masculino e feminino, que deve ser sempre acompanhado por lubrificantes.</a:t>
          </a:r>
        </a:p>
        <a:p>
          <a:pPr marL="285750" lvl="0" indent="-285750" algn="l" rtl="0">
            <a:spcBef>
              <a:spcPts val="0"/>
            </a:spcBef>
            <a:spcAft>
              <a:spcPts val="0"/>
            </a:spcAft>
            <a:buClr>
              <a:schemeClr val="accent6"/>
            </a:buClr>
            <a:buSzPts val="1320"/>
            <a:buFont typeface="Courier New"/>
            <a:buChar char="o"/>
          </a:pPr>
          <a:endParaRPr lang="en-US" sz="1200" b="0" i="0">
            <a:solidFill>
              <a:sysClr val="windowText" lastClr="000000"/>
            </a:solidFill>
            <a:latin typeface="Arial Narrow"/>
            <a:ea typeface="Arial Narrow"/>
            <a:cs typeface="Arial Narrow"/>
            <a:sym typeface="Arial Narrow"/>
          </a:endParaRPr>
        </a:p>
        <a:p>
          <a:pPr marL="0" marR="0" lvl="0" indent="0" algn="l" rtl="0">
            <a:lnSpc>
              <a:spcPct val="100000"/>
            </a:lnSpc>
            <a:spcBef>
              <a:spcPts val="0"/>
            </a:spcBef>
            <a:spcAft>
              <a:spcPts val="0"/>
            </a:spcAft>
            <a:buClr>
              <a:srgbClr val="000000"/>
            </a:buClr>
            <a:buSzPts val="1400"/>
            <a:buFont typeface="Arial Narrow"/>
            <a:buNone/>
          </a:pPr>
          <a:r>
            <a:rPr lang="en-US" sz="1400" b="1" i="0" u="none" strike="noStrike" cap="none">
              <a:solidFill>
                <a:sysClr val="windowText" lastClr="000000"/>
              </a:solidFill>
              <a:latin typeface="Arial Narrow"/>
              <a:ea typeface="Arial Narrow"/>
              <a:cs typeface="Arial Narrow"/>
              <a:sym typeface="Arial Narrow"/>
            </a:rPr>
            <a:t>O que é o </a:t>
          </a:r>
          <a:r>
            <a:rPr lang="en-US" sz="1400" b="1" i="0" u="none" strike="noStrike" cap="none">
              <a:solidFill>
                <a:sysClr val="windowText" lastClr="000000"/>
              </a:solidFill>
              <a:latin typeface="Arial Narrow"/>
              <a:ea typeface="Arial Narrow"/>
              <a:cs typeface="Arial Narrow"/>
            </a:rPr>
            <a:t>Percurso do Programa do Preservativo </a:t>
          </a:r>
          <a:r>
            <a:rPr lang="en-US" sz="1400" b="1" i="0" u="none" strike="noStrike" cap="none">
              <a:solidFill>
                <a:sysClr val="windowText" lastClr="000000"/>
              </a:solidFill>
              <a:latin typeface="Arial Narrow"/>
              <a:ea typeface="Arial Narrow"/>
              <a:cs typeface="Arial Narrow"/>
              <a:sym typeface="Arial Narrow"/>
            </a:rPr>
            <a:t>(PPP)?  </a:t>
          </a:r>
        </a:p>
        <a:p>
          <a:pPr marL="285750" lvl="0" indent="-285750" algn="l" rtl="0">
            <a:spcBef>
              <a:spcPts val="0"/>
            </a:spcBef>
            <a:spcAft>
              <a:spcPts val="0"/>
            </a:spcAft>
            <a:buClr>
              <a:schemeClr val="accent6"/>
            </a:buClr>
            <a:buSzPts val="1320"/>
            <a:buFont typeface="Courier New"/>
            <a:buChar char="o"/>
          </a:pPr>
          <a:r>
            <a:rPr lang="en-US" sz="1200" b="0">
              <a:solidFill>
                <a:sysClr val="windowText" lastClr="000000"/>
              </a:solidFill>
              <a:latin typeface="Arial Narrow"/>
              <a:ea typeface="Arial Narrow"/>
              <a:cs typeface="Arial Narrow"/>
              <a:sym typeface="Arial Narrow"/>
            </a:rPr>
            <a:t>O Percurso do Programa</a:t>
          </a:r>
          <a:r>
            <a:rPr lang="en-US" sz="1200" b="0" baseline="0">
              <a:solidFill>
                <a:sysClr val="windowText" lastClr="000000"/>
              </a:solidFill>
              <a:latin typeface="Arial Narrow"/>
              <a:ea typeface="Arial Narrow"/>
              <a:cs typeface="Arial Narrow"/>
              <a:sym typeface="Arial Narrow"/>
            </a:rPr>
            <a:t> do Preservativo </a:t>
          </a:r>
          <a:r>
            <a:rPr lang="en-US" sz="1200" b="0">
              <a:solidFill>
                <a:sysClr val="windowText" lastClr="000000"/>
              </a:solidFill>
              <a:latin typeface="Arial Narrow"/>
              <a:ea typeface="Arial Narrow"/>
              <a:cs typeface="Arial Narrow"/>
              <a:sym typeface="Arial Narrow"/>
            </a:rPr>
            <a:t>(PPP) é um quadro para a compreensão do desempenho dos mercados de preservativos e tem sido usado para informar o Ferramenta de Auto-avaliação do Programa de Preservativos. O PPP baseia-se em conceitos de desenvolvimento de mercado que foram aplicados a outros mercados de saúde e não</a:t>
          </a:r>
          <a:r>
            <a:rPr lang="en-US" sz="1200" b="0" baseline="0">
              <a:solidFill>
                <a:sysClr val="windowText" lastClr="000000"/>
              </a:solidFill>
              <a:latin typeface="Arial Narrow"/>
              <a:ea typeface="Arial Narrow"/>
              <a:cs typeface="Arial Narrow"/>
              <a:sym typeface="Arial Narrow"/>
            </a:rPr>
            <a:t> ligados a </a:t>
          </a:r>
          <a:r>
            <a:rPr lang="en-US" sz="1200" b="0">
              <a:solidFill>
                <a:sysClr val="windowText" lastClr="000000"/>
              </a:solidFill>
              <a:latin typeface="Arial Narrow"/>
              <a:ea typeface="Arial Narrow"/>
              <a:cs typeface="Arial Narrow"/>
              <a:sym typeface="Arial Narrow"/>
            </a:rPr>
            <a:t>saúde para identificar funções que são essenciais para mercados de preservativos "saudáveis" de alto desempenho para proporcionar níveis sustentados elevados de uso de preservativos, com uma dependência decrescente da subvenção dos doadores.</a:t>
          </a:r>
        </a:p>
        <a:p>
          <a:pPr marL="285750" lvl="0" indent="-201930" algn="l" rtl="0">
            <a:spcBef>
              <a:spcPts val="0"/>
            </a:spcBef>
            <a:spcAft>
              <a:spcPts val="0"/>
            </a:spcAft>
            <a:buClr>
              <a:schemeClr val="accent6"/>
            </a:buClr>
            <a:buSzPts val="1320"/>
            <a:buFont typeface="Courier New"/>
            <a:buNone/>
          </a:pPr>
          <a:endParaRPr sz="1200" b="0">
            <a:solidFill>
              <a:sysClr val="windowText" lastClr="000000"/>
            </a:solidFill>
            <a:latin typeface="Arial Narrow"/>
            <a:ea typeface="Arial Narrow"/>
            <a:cs typeface="Arial Narrow"/>
            <a:sym typeface="Arial Narrow"/>
          </a:endParaRPr>
        </a:p>
        <a:p>
          <a:pPr marL="285750" lvl="0" indent="-285750" algn="l" rtl="0">
            <a:spcBef>
              <a:spcPts val="0"/>
            </a:spcBef>
            <a:spcAft>
              <a:spcPts val="0"/>
            </a:spcAft>
            <a:buClr>
              <a:schemeClr val="accent6"/>
            </a:buClr>
            <a:buSzPts val="1320"/>
            <a:buFont typeface="Courier New"/>
            <a:buChar char="o"/>
          </a:pPr>
          <a:r>
            <a:rPr lang="en-US" sz="1200" b="0">
              <a:solidFill>
                <a:sysClr val="windowText" lastClr="000000"/>
              </a:solidFill>
              <a:latin typeface="Arial Narrow"/>
              <a:ea typeface="Arial Narrow"/>
              <a:cs typeface="Arial Narrow"/>
              <a:sym typeface="Arial Narrow"/>
            </a:rPr>
            <a:t>O PPP funciona como uma teoria de mudança: investimentos no fortalecimento de funções de administração levam a funções de oferta e demanda de maior desempenho, que proporcionam altos níveis de uso de preservativos, equidade e sustentabilidade. A gestão de programas é uma parte essencial de uma Abordagem de Mercado Total (AMT), e é uma função necessária para cada programa de preservativos de propriedade nacional para aumentar o uso sustentável. A administração do programa inclui a propriedade do governo, a supervisão e, em última instância, a responsabilidade por alcançar os objetivos de um programa nacional de preservativos. Este PSAT organiza elementos do programa de preservativos, ou 'funções de mercado' em torno desse quadro PPP. Este PSAT também reconhece o impacto que as pandemias como a COVID-19 têm nos sistemas e programas de saúde, e faz considerações para que os países ofereçam serviços seguros de acordo com a "novo</a:t>
          </a:r>
          <a:r>
            <a:rPr lang="en-US" sz="1200" b="0" baseline="0">
              <a:solidFill>
                <a:sysClr val="windowText" lastClr="000000"/>
              </a:solidFill>
              <a:latin typeface="Arial Narrow"/>
              <a:ea typeface="Arial Narrow"/>
              <a:cs typeface="Arial Narrow"/>
              <a:sym typeface="Arial Narrow"/>
            </a:rPr>
            <a:t> </a:t>
          </a:r>
          <a:r>
            <a:rPr lang="en-US" sz="1200" b="0">
              <a:solidFill>
                <a:sysClr val="windowText" lastClr="000000"/>
              </a:solidFill>
              <a:latin typeface="Arial Narrow"/>
              <a:ea typeface="Arial Narrow"/>
              <a:cs typeface="Arial Narrow"/>
              <a:sym typeface="Arial Narrow"/>
            </a:rPr>
            <a:t>normal". </a:t>
          </a:r>
        </a:p>
      </xdr:txBody>
    </xdr:sp>
    <xdr:clientData fLocksWithSheet="0"/>
  </xdr:oneCellAnchor>
  <xdr:twoCellAnchor>
    <xdr:from>
      <xdr:col>13</xdr:col>
      <xdr:colOff>424370</xdr:colOff>
      <xdr:row>23</xdr:row>
      <xdr:rowOff>120384</xdr:rowOff>
    </xdr:from>
    <xdr:to>
      <xdr:col>19</xdr:col>
      <xdr:colOff>159553</xdr:colOff>
      <xdr:row>28</xdr:row>
      <xdr:rowOff>96454</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FDCF1576-BE3B-4933-BC31-510C5A599111}"/>
            </a:ext>
          </a:extLst>
        </xdr:cNvPr>
        <xdr:cNvSpPr/>
      </xdr:nvSpPr>
      <xdr:spPr>
        <a:xfrm>
          <a:off x="7718832" y="5256650"/>
          <a:ext cx="3496955" cy="940627"/>
        </a:xfrm>
        <a:prstGeom prst="rect">
          <a:avLst/>
        </a:prstGeom>
        <a:solidFill>
          <a:sysClr val="window" lastClr="FFFFFF"/>
        </a:solidFill>
        <a:ln w="28575">
          <a:solidFill>
            <a:schemeClr val="accent2"/>
          </a:solidFill>
          <a:prstDash val="dash"/>
        </a:ln>
      </xdr:spPr>
      <xdr:style>
        <a:lnRef idx="3">
          <a:schemeClr val="lt1"/>
        </a:lnRef>
        <a:fillRef idx="1">
          <a:schemeClr val="accent5"/>
        </a:fillRef>
        <a:effectRef idx="1">
          <a:schemeClr val="accent5"/>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400" b="0" i="0" u="none" strike="noStrike" kern="0" cap="none" spc="0" normalizeH="0" baseline="0" noProof="0">
              <a:ln>
                <a:noFill/>
              </a:ln>
              <a:solidFill>
                <a:schemeClr val="accent2"/>
              </a:solidFill>
              <a:effectLst/>
              <a:uLnTx/>
              <a:uFillTx/>
              <a:latin typeface="Arial Narrow" panose="020B0606020202030204" pitchFamily="34" charset="0"/>
              <a:ea typeface="+mn-ea"/>
              <a:cs typeface="+mn-cs"/>
            </a:rPr>
            <a:t>* Para mais informações sobre os objectivos específicos dos PSAT e sobre a forma como cada um dos grupos de audiência pode utilizar ou beneficiar dos PSAT, </a:t>
          </a:r>
          <a:r>
            <a:rPr kumimoji="0" lang="en-GB" sz="1400" b="1" i="0" u="none" strike="noStrike" kern="0" cap="none" spc="0" normalizeH="0" baseline="0" noProof="0">
              <a:ln>
                <a:noFill/>
              </a:ln>
              <a:solidFill>
                <a:schemeClr val="accent6"/>
              </a:solidFill>
              <a:effectLst/>
              <a:uLnTx/>
              <a:uFillTx/>
              <a:latin typeface="Arial Narrow" panose="020B0606020202030204" pitchFamily="34" charset="0"/>
              <a:ea typeface="+mn-ea"/>
              <a:cs typeface="+mn-cs"/>
            </a:rPr>
            <a:t>clique neste link</a:t>
          </a:r>
        </a:p>
      </xdr:txBody>
    </xdr:sp>
    <xdr:clientData/>
  </xdr:twoCellAnchor>
  <xdr:twoCellAnchor editAs="oneCell">
    <xdr:from>
      <xdr:col>19</xdr:col>
      <xdr:colOff>470221</xdr:colOff>
      <xdr:row>0</xdr:row>
      <xdr:rowOff>0</xdr:rowOff>
    </xdr:from>
    <xdr:to>
      <xdr:col>27</xdr:col>
      <xdr:colOff>541001</xdr:colOff>
      <xdr:row>8</xdr:row>
      <xdr:rowOff>43724</xdr:rowOff>
    </xdr:to>
    <xdr:pic>
      <xdr:nvPicPr>
        <xdr:cNvPr id="2" name="Picture 1">
          <a:extLst>
            <a:ext uri="{FF2B5EF4-FFF2-40B4-BE49-F238E27FC236}">
              <a16:creationId xmlns:a16="http://schemas.microsoft.com/office/drawing/2014/main" id="{1E45F3B6-F19D-4471-8EC3-3E63408024DA}"/>
            </a:ext>
          </a:extLst>
        </xdr:cNvPr>
        <xdr:cNvPicPr>
          <a:picLocks noChangeAspect="1"/>
        </xdr:cNvPicPr>
      </xdr:nvPicPr>
      <xdr:blipFill>
        <a:blip xmlns:r="http://schemas.openxmlformats.org/officeDocument/2006/relationships" r:embed="rId2"/>
        <a:stretch>
          <a:fillRect/>
        </a:stretch>
      </xdr:blipFill>
      <xdr:spPr>
        <a:xfrm>
          <a:off x="11526455" y="0"/>
          <a:ext cx="4363059" cy="22863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500062</xdr:colOff>
      <xdr:row>87</xdr:row>
      <xdr:rowOff>82554</xdr:rowOff>
    </xdr:from>
    <xdr:to>
      <xdr:col>10</xdr:col>
      <xdr:colOff>22719</xdr:colOff>
      <xdr:row>108</xdr:row>
      <xdr:rowOff>95249</xdr:rowOff>
    </xdr:to>
    <xdr:sp macro="" textlink="">
      <xdr:nvSpPr>
        <xdr:cNvPr id="2" name="Arrow: Up 1">
          <a:hlinkClick xmlns:r="http://schemas.openxmlformats.org/officeDocument/2006/relationships" r:id="rId1"/>
          <a:extLst>
            <a:ext uri="{FF2B5EF4-FFF2-40B4-BE49-F238E27FC236}">
              <a16:creationId xmlns:a16="http://schemas.microsoft.com/office/drawing/2014/main" id="{D5501BCA-A8B9-42A8-B77C-01B0E2C3A0FD}"/>
            </a:ext>
          </a:extLst>
        </xdr:cNvPr>
        <xdr:cNvSpPr/>
      </xdr:nvSpPr>
      <xdr:spPr>
        <a:xfrm rot="5400000">
          <a:off x="22948355" y="31307636"/>
          <a:ext cx="4394195" cy="4904282"/>
        </a:xfrm>
        <a:prstGeom prst="upArrow">
          <a:avLst/>
        </a:prstGeom>
        <a:ln/>
      </xdr:spPr>
      <xdr:style>
        <a:lnRef idx="0">
          <a:schemeClr val="accent2"/>
        </a:lnRef>
        <a:fillRef idx="3">
          <a:schemeClr val="accent2"/>
        </a:fillRef>
        <a:effectRef idx="3">
          <a:schemeClr val="accent2"/>
        </a:effectRef>
        <a:fontRef idx="minor">
          <a:schemeClr val="lt1"/>
        </a:fontRef>
      </xdr:style>
      <xdr:txBody>
        <a:bodyPr vertOverflow="clip" horzOverflow="clip" vert="vert27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2000" b="0" i="0" u="none" strike="noStrike" kern="0" cap="none" spc="0" normalizeH="0" baseline="0" noProof="0">
              <a:ln>
                <a:noFill/>
              </a:ln>
              <a:solidFill>
                <a:prstClr val="white"/>
              </a:solidFill>
              <a:effectLst/>
              <a:uLnTx/>
              <a:uFillTx/>
              <a:latin typeface="Arial Narrow" panose="020B0606020202030204" pitchFamily="34" charset="0"/>
              <a:ea typeface="+mn-ea"/>
              <a:cs typeface="+mn-cs"/>
            </a:rPr>
            <a:t>Obrigado por concluir esta secção, </a:t>
          </a:r>
          <a:r>
            <a:rPr kumimoji="0" lang="en-GB" sz="2000" b="1" i="0" u="none" strike="noStrike" kern="0" cap="none" spc="0" normalizeH="0" baseline="0" noProof="0">
              <a:ln>
                <a:noFill/>
              </a:ln>
              <a:solidFill>
                <a:prstClr val="white"/>
              </a:solidFill>
              <a:effectLst/>
              <a:uLnTx/>
              <a:uFillTx/>
              <a:latin typeface="Arial Narrow" panose="020B0606020202030204" pitchFamily="34" charset="0"/>
              <a:ea typeface="+mn-ea"/>
              <a:cs typeface="+mn-cs"/>
            </a:rPr>
            <a:t>Gestão do Programa Programme Management)</a:t>
          </a:r>
          <a:r>
            <a:rPr kumimoji="0" lang="en-GB" sz="2000" b="0" i="0" u="none" strike="noStrike" kern="0" cap="none" spc="0" normalizeH="0" baseline="0" noProof="0">
              <a:ln>
                <a:noFill/>
              </a:ln>
              <a:solidFill>
                <a:prstClr val="white"/>
              </a:solidFill>
              <a:effectLst/>
              <a:uLnTx/>
              <a:uFillTx/>
              <a:latin typeface="Arial Narrow" panose="020B0606020202030204" pitchFamily="34" charset="0"/>
              <a:ea typeface="+mn-ea"/>
              <a:cs typeface="+mn-cs"/>
            </a:rPr>
            <a:t>, para avançar para </a:t>
          </a:r>
          <a:r>
            <a:rPr kumimoji="0" lang="en-GB" sz="2000" b="1" i="0" u="none" strike="noStrike" kern="0" cap="none" spc="0" normalizeH="0" baseline="0" noProof="0">
              <a:ln>
                <a:noFill/>
              </a:ln>
              <a:solidFill>
                <a:prstClr val="white"/>
              </a:solidFill>
              <a:effectLst/>
              <a:uLnTx/>
              <a:uFillTx/>
              <a:latin typeface="Arial Narrow" panose="020B0606020202030204" pitchFamily="34" charset="0"/>
              <a:ea typeface="+mn-ea"/>
              <a:cs typeface="+mn-cs"/>
            </a:rPr>
            <a:t>Implementação do Programa (programme Implemmentation), </a:t>
          </a:r>
          <a:r>
            <a:rPr kumimoji="0" lang="en-GB" sz="2400" b="1" i="0" u="none" strike="noStrike" kern="0" cap="none" spc="0" normalizeH="0" baseline="0" noProof="0">
              <a:ln>
                <a:noFill/>
              </a:ln>
              <a:solidFill>
                <a:srgbClr val="16AA9A">
                  <a:lumMod val="60000"/>
                  <a:lumOff val="40000"/>
                </a:srgbClr>
              </a:solidFill>
              <a:effectLst/>
              <a:uLnTx/>
              <a:uFillTx/>
              <a:latin typeface="Arial Narrow" panose="020B0606020202030204" pitchFamily="34" charset="0"/>
              <a:ea typeface="+mn-ea"/>
              <a:cs typeface="+mn-cs"/>
            </a:rPr>
            <a:t>clique aqui</a:t>
          </a:r>
          <a:endParaRPr kumimoji="0" lang="en-GB" sz="2000" b="1" i="0" u="none" strike="noStrike" kern="0" cap="none" spc="0" normalizeH="0" baseline="0" noProof="0">
            <a:ln>
              <a:noFill/>
            </a:ln>
            <a:solidFill>
              <a:prstClr val="white"/>
            </a:solidFill>
            <a:effectLst/>
            <a:uLnTx/>
            <a:uFillTx/>
            <a:latin typeface="Arial Narrow" panose="020B0606020202030204" pitchFamily="34" charset="0"/>
            <a:ea typeface="+mn-ea"/>
            <a:cs typeface="+mn-cs"/>
          </a:endParaRPr>
        </a:p>
      </xdr:txBody>
    </xdr:sp>
    <xdr:clientData/>
  </xdr:twoCellAnchor>
  <xdr:twoCellAnchor>
    <xdr:from>
      <xdr:col>1</xdr:col>
      <xdr:colOff>503696</xdr:colOff>
      <xdr:row>1</xdr:row>
      <xdr:rowOff>12914</xdr:rowOff>
    </xdr:from>
    <xdr:to>
      <xdr:col>4</xdr:col>
      <xdr:colOff>1472340</xdr:colOff>
      <xdr:row>3</xdr:row>
      <xdr:rowOff>156697</xdr:rowOff>
    </xdr:to>
    <xdr:sp macro="" textlink="">
      <xdr:nvSpPr>
        <xdr:cNvPr id="3" name="Arrow: Left 2">
          <a:hlinkClick xmlns:r="http://schemas.openxmlformats.org/officeDocument/2006/relationships" r:id="rId2"/>
          <a:extLst>
            <a:ext uri="{FF2B5EF4-FFF2-40B4-BE49-F238E27FC236}">
              <a16:creationId xmlns:a16="http://schemas.microsoft.com/office/drawing/2014/main" id="{2309585C-3906-4D45-A6FF-E0F692BB162B}"/>
            </a:ext>
          </a:extLst>
        </xdr:cNvPr>
        <xdr:cNvSpPr/>
      </xdr:nvSpPr>
      <xdr:spPr>
        <a:xfrm>
          <a:off x="813662" y="206643"/>
          <a:ext cx="3771254" cy="1435308"/>
        </a:xfrm>
        <a:prstGeom prst="lef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ZA" sz="1600" b="1"/>
            <a:t>Por favor, clique aqui para ir para a folha de navegação</a:t>
          </a:r>
          <a:r>
            <a:rPr lang="en-ZA" sz="1600" b="1" baseline="0"/>
            <a:t>.</a:t>
          </a:r>
          <a:endParaRPr lang="en-ZA" sz="1600" b="1"/>
        </a:p>
      </xdr:txBody>
    </xdr:sp>
    <xdr:clientData/>
  </xdr:twoCellAnchor>
  <xdr:twoCellAnchor>
    <xdr:from>
      <xdr:col>4</xdr:col>
      <xdr:colOff>13008530</xdr:colOff>
      <xdr:row>1</xdr:row>
      <xdr:rowOff>116620</xdr:rowOff>
    </xdr:from>
    <xdr:to>
      <xdr:col>6</xdr:col>
      <xdr:colOff>50800</xdr:colOff>
      <xdr:row>2</xdr:row>
      <xdr:rowOff>87867</xdr:rowOff>
    </xdr:to>
    <xdr:graphicFrame macro="">
      <xdr:nvGraphicFramePr>
        <xdr:cNvPr id="4" name="Chart 3">
          <a:extLst>
            <a:ext uri="{FF2B5EF4-FFF2-40B4-BE49-F238E27FC236}">
              <a16:creationId xmlns:a16="http://schemas.microsoft.com/office/drawing/2014/main" id="{E16BBBFB-7A49-4CF6-B6C6-F3C3F36F0A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98438</xdr:colOff>
      <xdr:row>1</xdr:row>
      <xdr:rowOff>94680</xdr:rowOff>
    </xdr:from>
    <xdr:to>
      <xdr:col>9</xdr:col>
      <xdr:colOff>711200</xdr:colOff>
      <xdr:row>2</xdr:row>
      <xdr:rowOff>65927</xdr:rowOff>
    </xdr:to>
    <xdr:graphicFrame macro="">
      <xdr:nvGraphicFramePr>
        <xdr:cNvPr id="7" name="Chart 6">
          <a:extLst>
            <a:ext uri="{FF2B5EF4-FFF2-40B4-BE49-F238E27FC236}">
              <a16:creationId xmlns:a16="http://schemas.microsoft.com/office/drawing/2014/main" id="{EDAB5A8F-22B1-442A-8041-CD42A52B0A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1438853</xdr:colOff>
      <xdr:row>30</xdr:row>
      <xdr:rowOff>904875</xdr:rowOff>
    </xdr:from>
    <xdr:to>
      <xdr:col>10</xdr:col>
      <xdr:colOff>1285612</xdr:colOff>
      <xdr:row>43</xdr:row>
      <xdr:rowOff>135038</xdr:rowOff>
    </xdr:to>
    <xdr:sp macro="" textlink="">
      <xdr:nvSpPr>
        <xdr:cNvPr id="3" name="Arrow: Up 2">
          <a:hlinkClick xmlns:r="http://schemas.openxmlformats.org/officeDocument/2006/relationships" r:id="rId1"/>
          <a:extLst>
            <a:ext uri="{FF2B5EF4-FFF2-40B4-BE49-F238E27FC236}">
              <a16:creationId xmlns:a16="http://schemas.microsoft.com/office/drawing/2014/main" id="{C92C46A7-3B92-41D4-A784-B24DE1C33F4E}"/>
            </a:ext>
          </a:extLst>
        </xdr:cNvPr>
        <xdr:cNvSpPr/>
      </xdr:nvSpPr>
      <xdr:spPr>
        <a:xfrm rot="5400000">
          <a:off x="20963839" y="18551202"/>
          <a:ext cx="2778225" cy="5061697"/>
        </a:xfrm>
        <a:prstGeom prst="upArrow">
          <a:avLst/>
        </a:prstGeom>
        <a:ln/>
      </xdr:spPr>
      <xdr:style>
        <a:lnRef idx="0">
          <a:schemeClr val="accent2"/>
        </a:lnRef>
        <a:fillRef idx="3">
          <a:schemeClr val="accent2"/>
        </a:fillRef>
        <a:effectRef idx="3">
          <a:schemeClr val="accent2"/>
        </a:effectRef>
        <a:fontRef idx="minor">
          <a:schemeClr val="lt1"/>
        </a:fontRef>
      </xdr:style>
      <xdr:txBody>
        <a:bodyPr vertOverflow="clip" horzOverflow="clip" vert="vert27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2000" b="0" i="0" u="none" strike="noStrike" kern="0" cap="none" spc="0" normalizeH="0" baseline="0" noProof="0">
              <a:ln>
                <a:noFill/>
              </a:ln>
              <a:solidFill>
                <a:prstClr val="white"/>
              </a:solidFill>
              <a:effectLst/>
              <a:uLnTx/>
              <a:uFillTx/>
              <a:latin typeface="Arial Narrow" panose="020B0606020202030204" pitchFamily="34" charset="0"/>
              <a:ea typeface="+mn-ea"/>
              <a:cs typeface="+mn-cs"/>
            </a:rPr>
            <a:t>Obrigado por completar esta secção, </a:t>
          </a:r>
          <a:r>
            <a:rPr kumimoji="0" lang="en-GB" sz="2000" b="1" i="0" u="none" strike="noStrike" kern="0" cap="none" spc="0" normalizeH="0" baseline="0" noProof="0">
              <a:ln>
                <a:noFill/>
              </a:ln>
              <a:solidFill>
                <a:schemeClr val="accent6">
                  <a:lumMod val="60000"/>
                  <a:lumOff val="40000"/>
                </a:schemeClr>
              </a:solidFill>
              <a:effectLst/>
              <a:uLnTx/>
              <a:uFillTx/>
              <a:latin typeface="Arial Narrow" panose="020B0606020202030204" pitchFamily="34" charset="0"/>
              <a:ea typeface="+mn-ea"/>
              <a:cs typeface="+mn-cs"/>
            </a:rPr>
            <a:t>Por favor clique aqui </a:t>
          </a:r>
          <a:r>
            <a:rPr kumimoji="0" lang="en-GB" sz="2000" b="1" i="0" u="none" strike="noStrike" kern="0" cap="none" spc="0" normalizeH="0" baseline="0" noProof="0">
              <a:ln>
                <a:noFill/>
              </a:ln>
              <a:solidFill>
                <a:prstClr val="white"/>
              </a:solidFill>
              <a:effectLst/>
              <a:uLnTx/>
              <a:uFillTx/>
              <a:latin typeface="Arial Narrow" panose="020B0606020202030204" pitchFamily="34" charset="0"/>
              <a:ea typeface="+mn-ea"/>
              <a:cs typeface="+mn-cs"/>
            </a:rPr>
            <a:t>passar às perguntas sobre os Resultados dos Programas</a:t>
          </a:r>
        </a:p>
      </xdr:txBody>
    </xdr:sp>
    <xdr:clientData/>
  </xdr:twoCellAnchor>
  <xdr:twoCellAnchor>
    <xdr:from>
      <xdr:col>2</xdr:col>
      <xdr:colOff>0</xdr:colOff>
      <xdr:row>1</xdr:row>
      <xdr:rowOff>0</xdr:rowOff>
    </xdr:from>
    <xdr:to>
      <xdr:col>4</xdr:col>
      <xdr:colOff>378197</xdr:colOff>
      <xdr:row>1</xdr:row>
      <xdr:rowOff>1435308</xdr:rowOff>
    </xdr:to>
    <xdr:sp macro="" textlink="">
      <xdr:nvSpPr>
        <xdr:cNvPr id="5" name="Arrow: Left 4">
          <a:hlinkClick xmlns:r="http://schemas.openxmlformats.org/officeDocument/2006/relationships" r:id="rId2"/>
          <a:extLst>
            <a:ext uri="{FF2B5EF4-FFF2-40B4-BE49-F238E27FC236}">
              <a16:creationId xmlns:a16="http://schemas.microsoft.com/office/drawing/2014/main" id="{BA43DADA-0F2D-403A-A421-2E348C3100B2}"/>
            </a:ext>
          </a:extLst>
        </xdr:cNvPr>
        <xdr:cNvSpPr/>
      </xdr:nvSpPr>
      <xdr:spPr>
        <a:xfrm>
          <a:off x="891396" y="201283"/>
          <a:ext cx="3771254" cy="1435308"/>
        </a:xfrm>
        <a:prstGeom prst="lef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ZA" sz="1600" b="1"/>
            <a:t>Por favor, clique aqui para ir para a folha de navegação.</a:t>
          </a:r>
        </a:p>
      </xdr:txBody>
    </xdr:sp>
    <xdr:clientData/>
  </xdr:twoCellAnchor>
  <xdr:twoCellAnchor>
    <xdr:from>
      <xdr:col>8</xdr:col>
      <xdr:colOff>308192</xdr:colOff>
      <xdr:row>1</xdr:row>
      <xdr:rowOff>202389</xdr:rowOff>
    </xdr:from>
    <xdr:to>
      <xdr:col>10</xdr:col>
      <xdr:colOff>768265</xdr:colOff>
      <xdr:row>1</xdr:row>
      <xdr:rowOff>1266315</xdr:rowOff>
    </xdr:to>
    <xdr:graphicFrame macro="">
      <xdr:nvGraphicFramePr>
        <xdr:cNvPr id="9" name="Chart 8">
          <a:extLst>
            <a:ext uri="{FF2B5EF4-FFF2-40B4-BE49-F238E27FC236}">
              <a16:creationId xmlns:a16="http://schemas.microsoft.com/office/drawing/2014/main" id="{EAB1D441-5785-4C0C-A692-802A97129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11117387</xdr:colOff>
      <xdr:row>1</xdr:row>
      <xdr:rowOff>214923</xdr:rowOff>
    </xdr:from>
    <xdr:to>
      <xdr:col>7</xdr:col>
      <xdr:colOff>1641234</xdr:colOff>
      <xdr:row>1</xdr:row>
      <xdr:rowOff>1282707</xdr:rowOff>
    </xdr:to>
    <xdr:graphicFrame macro="">
      <xdr:nvGraphicFramePr>
        <xdr:cNvPr id="7" name="Chart 6">
          <a:extLst>
            <a:ext uri="{FF2B5EF4-FFF2-40B4-BE49-F238E27FC236}">
              <a16:creationId xmlns:a16="http://schemas.microsoft.com/office/drawing/2014/main" id="{85792C78-4702-4DFA-8EC0-E4E3C73620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6</xdr:col>
      <xdr:colOff>1295400</xdr:colOff>
      <xdr:row>20</xdr:row>
      <xdr:rowOff>0</xdr:rowOff>
    </xdr:from>
    <xdr:to>
      <xdr:col>10</xdr:col>
      <xdr:colOff>121548</xdr:colOff>
      <xdr:row>31</xdr:row>
      <xdr:rowOff>38100</xdr:rowOff>
    </xdr:to>
    <xdr:sp macro="" textlink="">
      <xdr:nvSpPr>
        <xdr:cNvPr id="2" name="Arrow: Up 1">
          <a:hlinkClick xmlns:r="http://schemas.openxmlformats.org/officeDocument/2006/relationships" r:id="rId1"/>
          <a:extLst>
            <a:ext uri="{FF2B5EF4-FFF2-40B4-BE49-F238E27FC236}">
              <a16:creationId xmlns:a16="http://schemas.microsoft.com/office/drawing/2014/main" id="{8493B861-DE28-4DB0-8CC5-DD784D3F6652}"/>
            </a:ext>
          </a:extLst>
        </xdr:cNvPr>
        <xdr:cNvSpPr/>
      </xdr:nvSpPr>
      <xdr:spPr>
        <a:xfrm rot="5400000">
          <a:off x="18672624" y="11083476"/>
          <a:ext cx="3105150" cy="4331598"/>
        </a:xfrm>
        <a:prstGeom prst="upArrow">
          <a:avLst/>
        </a:prstGeom>
        <a:ln/>
      </xdr:spPr>
      <xdr:style>
        <a:lnRef idx="0">
          <a:schemeClr val="accent2"/>
        </a:lnRef>
        <a:fillRef idx="3">
          <a:schemeClr val="accent2"/>
        </a:fillRef>
        <a:effectRef idx="3">
          <a:schemeClr val="accent2"/>
        </a:effectRef>
        <a:fontRef idx="minor">
          <a:schemeClr val="lt1"/>
        </a:fontRef>
      </xdr:style>
      <xdr:txBody>
        <a:bodyPr vertOverflow="clip" horzOverflow="clip" vert="vert27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2000" b="1" i="0" u="none" strike="noStrike" kern="0" cap="none" spc="0" normalizeH="0" baseline="0" noProof="0">
              <a:ln>
                <a:noFill/>
              </a:ln>
              <a:solidFill>
                <a:schemeClr val="bg1"/>
              </a:solidFill>
              <a:effectLst/>
              <a:uLnTx/>
              <a:uFillTx/>
              <a:latin typeface="Arial Narrow" panose="020B0606020202030204" pitchFamily="34" charset="0"/>
              <a:ea typeface="+mn-ea"/>
              <a:cs typeface="+mn-cs"/>
            </a:rPr>
            <a:t>Você terminou!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2000" b="1" i="0" u="none" strike="noStrike" kern="0" cap="none" spc="0" normalizeH="0" baseline="0" noProof="0">
              <a:ln>
                <a:noFill/>
              </a:ln>
              <a:solidFill>
                <a:schemeClr val="bg1"/>
              </a:solidFill>
              <a:effectLst/>
              <a:uLnTx/>
              <a:uFillTx/>
              <a:latin typeface="Arial Narrow" panose="020B0606020202030204" pitchFamily="34" charset="0"/>
              <a:ea typeface="+mn-ea"/>
              <a:cs typeface="+mn-cs"/>
            </a:rPr>
            <a:t>Obrigado por completar o PSAT. Para ver um resumo das suas pontuações,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2400" b="1" i="0" u="none" strike="noStrike" kern="0" cap="none" spc="0" normalizeH="0" baseline="0" noProof="0">
              <a:ln>
                <a:noFill/>
              </a:ln>
              <a:solidFill>
                <a:srgbClr val="16AA9A">
                  <a:lumMod val="60000"/>
                  <a:lumOff val="40000"/>
                </a:srgbClr>
              </a:solidFill>
              <a:effectLst/>
              <a:uLnTx/>
              <a:uFillTx/>
              <a:latin typeface="Arial Narrow" panose="020B0606020202030204" pitchFamily="34" charset="0"/>
              <a:ea typeface="+mn-ea"/>
              <a:cs typeface="+mn-cs"/>
            </a:rPr>
            <a:t>clique aqui</a:t>
          </a:r>
        </a:p>
      </xdr:txBody>
    </xdr:sp>
    <xdr:clientData/>
  </xdr:twoCellAnchor>
  <xdr:twoCellAnchor>
    <xdr:from>
      <xdr:col>1</xdr:col>
      <xdr:colOff>240632</xdr:colOff>
      <xdr:row>0</xdr:row>
      <xdr:rowOff>187158</xdr:rowOff>
    </xdr:from>
    <xdr:to>
      <xdr:col>4</xdr:col>
      <xdr:colOff>215254</xdr:colOff>
      <xdr:row>3</xdr:row>
      <xdr:rowOff>245519</xdr:rowOff>
    </xdr:to>
    <xdr:sp macro="" textlink="">
      <xdr:nvSpPr>
        <xdr:cNvPr id="3" name="Arrow: Left 2">
          <a:hlinkClick xmlns:r="http://schemas.openxmlformats.org/officeDocument/2006/relationships" r:id="rId2"/>
          <a:extLst>
            <a:ext uri="{FF2B5EF4-FFF2-40B4-BE49-F238E27FC236}">
              <a16:creationId xmlns:a16="http://schemas.microsoft.com/office/drawing/2014/main" id="{35A37E47-B210-479B-9275-B41E8A061284}"/>
            </a:ext>
          </a:extLst>
        </xdr:cNvPr>
        <xdr:cNvSpPr/>
      </xdr:nvSpPr>
      <xdr:spPr>
        <a:xfrm>
          <a:off x="601579" y="187158"/>
          <a:ext cx="3771254" cy="1435308"/>
        </a:xfrm>
        <a:prstGeom prst="lef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ZA" sz="1600" b="1"/>
            <a:t>Por favor, clique aqui para ir para a folha de navegação.</a:t>
          </a:r>
        </a:p>
      </xdr:txBody>
    </xdr:sp>
    <xdr:clientData/>
  </xdr:twoCellAnchor>
  <xdr:twoCellAnchor>
    <xdr:from>
      <xdr:col>4</xdr:col>
      <xdr:colOff>11286208</xdr:colOff>
      <xdr:row>1</xdr:row>
      <xdr:rowOff>147053</xdr:rowOff>
    </xdr:from>
    <xdr:to>
      <xdr:col>7</xdr:col>
      <xdr:colOff>837902</xdr:colOff>
      <xdr:row>2</xdr:row>
      <xdr:rowOff>74663</xdr:rowOff>
    </xdr:to>
    <xdr:graphicFrame macro="">
      <xdr:nvGraphicFramePr>
        <xdr:cNvPr id="4" name="Chart 3">
          <a:extLst>
            <a:ext uri="{FF2B5EF4-FFF2-40B4-BE49-F238E27FC236}">
              <a16:creationId xmlns:a16="http://schemas.microsoft.com/office/drawing/2014/main" id="{B2FD4E6C-C5F0-429E-935B-456EEB1C2E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1282390</xdr:colOff>
      <xdr:row>1</xdr:row>
      <xdr:rowOff>167268</xdr:rowOff>
    </xdr:from>
    <xdr:to>
      <xdr:col>10</xdr:col>
      <xdr:colOff>1186570</xdr:colOff>
      <xdr:row>2</xdr:row>
      <xdr:rowOff>97487</xdr:rowOff>
    </xdr:to>
    <xdr:graphicFrame macro="">
      <xdr:nvGraphicFramePr>
        <xdr:cNvPr id="6" name="Chart 5">
          <a:extLst>
            <a:ext uri="{FF2B5EF4-FFF2-40B4-BE49-F238E27FC236}">
              <a16:creationId xmlns:a16="http://schemas.microsoft.com/office/drawing/2014/main" id="{6CBE7745-B23A-4A9D-884C-B4D0077A46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1964400</xdr:colOff>
      <xdr:row>1</xdr:row>
      <xdr:rowOff>362001</xdr:rowOff>
    </xdr:from>
    <xdr:to>
      <xdr:col>5</xdr:col>
      <xdr:colOff>2612400</xdr:colOff>
      <xdr:row>1</xdr:row>
      <xdr:rowOff>1000396</xdr:rowOff>
    </xdr:to>
    <xdr:sp macro="" textlink="">
      <xdr:nvSpPr>
        <xdr:cNvPr id="2" name="Rectangle 1">
          <a:extLst>
            <a:ext uri="{FF2B5EF4-FFF2-40B4-BE49-F238E27FC236}">
              <a16:creationId xmlns:a16="http://schemas.microsoft.com/office/drawing/2014/main" id="{93B59BF2-D63A-488F-A139-77D7C7CB3229}"/>
            </a:ext>
          </a:extLst>
        </xdr:cNvPr>
        <xdr:cNvSpPr/>
      </xdr:nvSpPr>
      <xdr:spPr>
        <a:xfrm>
          <a:off x="11433644" y="510684"/>
          <a:ext cx="648000" cy="638395"/>
        </a:xfrm>
        <a:prstGeom prst="rect">
          <a:avLst/>
        </a:prstGeom>
        <a:solidFill>
          <a:srgbClr val="E31837"/>
        </a:solidFill>
        <a:ln w="9525" cmpd="sng">
          <a:solidFill>
            <a:schemeClr val="accent1"/>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endParaRPr lang="en-GB" sz="4800" b="1">
            <a:solidFill>
              <a:schemeClr val="bg1"/>
            </a:solidFill>
            <a:latin typeface="Arial Narrow" panose="020B0606020202030204" pitchFamily="34" charset="0"/>
          </a:endParaRPr>
        </a:p>
      </xdr:txBody>
    </xdr:sp>
    <xdr:clientData/>
  </xdr:twoCellAnchor>
  <xdr:twoCellAnchor>
    <xdr:from>
      <xdr:col>5</xdr:col>
      <xdr:colOff>2733321</xdr:colOff>
      <xdr:row>1</xdr:row>
      <xdr:rowOff>362001</xdr:rowOff>
    </xdr:from>
    <xdr:to>
      <xdr:col>5</xdr:col>
      <xdr:colOff>3380041</xdr:colOff>
      <xdr:row>1</xdr:row>
      <xdr:rowOff>1000396</xdr:rowOff>
    </xdr:to>
    <xdr:sp macro="" textlink="">
      <xdr:nvSpPr>
        <xdr:cNvPr id="3" name="Rectangle 2">
          <a:extLst>
            <a:ext uri="{FF2B5EF4-FFF2-40B4-BE49-F238E27FC236}">
              <a16:creationId xmlns:a16="http://schemas.microsoft.com/office/drawing/2014/main" id="{604DB89C-EF77-475E-B5C7-3B9C7F2FA113}"/>
            </a:ext>
          </a:extLst>
        </xdr:cNvPr>
        <xdr:cNvSpPr/>
      </xdr:nvSpPr>
      <xdr:spPr>
        <a:xfrm>
          <a:off x="12202565" y="510684"/>
          <a:ext cx="646720" cy="638395"/>
        </a:xfrm>
        <a:prstGeom prst="rect">
          <a:avLst/>
        </a:prstGeom>
        <a:solidFill>
          <a:srgbClr val="F04B18"/>
        </a:solidFill>
        <a:ln w="9525" cmpd="sng">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endParaRPr lang="en-ZA" sz="4800" b="1">
            <a:solidFill>
              <a:schemeClr val="bg1"/>
            </a:solidFill>
            <a:latin typeface="Arial Narrow" panose="020B0606020202030204" pitchFamily="34" charset="0"/>
          </a:endParaRPr>
        </a:p>
      </xdr:txBody>
    </xdr:sp>
    <xdr:clientData/>
  </xdr:twoCellAnchor>
  <xdr:twoCellAnchor>
    <xdr:from>
      <xdr:col>5</xdr:col>
      <xdr:colOff>3500962</xdr:colOff>
      <xdr:row>1</xdr:row>
      <xdr:rowOff>362001</xdr:rowOff>
    </xdr:from>
    <xdr:to>
      <xdr:col>5</xdr:col>
      <xdr:colOff>4148962</xdr:colOff>
      <xdr:row>1</xdr:row>
      <xdr:rowOff>1000396</xdr:rowOff>
    </xdr:to>
    <xdr:sp macro="" textlink="">
      <xdr:nvSpPr>
        <xdr:cNvPr id="4" name="Rectangle 3">
          <a:extLst>
            <a:ext uri="{FF2B5EF4-FFF2-40B4-BE49-F238E27FC236}">
              <a16:creationId xmlns:a16="http://schemas.microsoft.com/office/drawing/2014/main" id="{A100DB60-A977-49D2-80FA-90EFA425673F}"/>
            </a:ext>
          </a:extLst>
        </xdr:cNvPr>
        <xdr:cNvSpPr/>
      </xdr:nvSpPr>
      <xdr:spPr>
        <a:xfrm>
          <a:off x="12970206" y="510684"/>
          <a:ext cx="648000" cy="638395"/>
        </a:xfrm>
        <a:prstGeom prst="rect">
          <a:avLst/>
        </a:prstGeom>
        <a:solidFill>
          <a:srgbClr val="FEEA00"/>
        </a:solidFill>
        <a:ln w="9525" cmpd="sng">
          <a:solidFill>
            <a:srgbClr val="FEEA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endParaRPr lang="en-ZA" sz="4800" b="1">
            <a:solidFill>
              <a:schemeClr val="bg1"/>
            </a:solidFill>
            <a:latin typeface="Arial Narrow" panose="020B0606020202030204" pitchFamily="34" charset="0"/>
          </a:endParaRPr>
        </a:p>
      </xdr:txBody>
    </xdr:sp>
    <xdr:clientData/>
  </xdr:twoCellAnchor>
  <xdr:twoCellAnchor>
    <xdr:from>
      <xdr:col>5</xdr:col>
      <xdr:colOff>4269883</xdr:colOff>
      <xdr:row>1</xdr:row>
      <xdr:rowOff>362001</xdr:rowOff>
    </xdr:from>
    <xdr:to>
      <xdr:col>5</xdr:col>
      <xdr:colOff>4917883</xdr:colOff>
      <xdr:row>1</xdr:row>
      <xdr:rowOff>1000396</xdr:rowOff>
    </xdr:to>
    <xdr:sp macro="" textlink="">
      <xdr:nvSpPr>
        <xdr:cNvPr id="5" name="Rectangle 4">
          <a:extLst>
            <a:ext uri="{FF2B5EF4-FFF2-40B4-BE49-F238E27FC236}">
              <a16:creationId xmlns:a16="http://schemas.microsoft.com/office/drawing/2014/main" id="{468841B1-85ED-4A4F-A437-1D26C5D4063F}"/>
            </a:ext>
          </a:extLst>
        </xdr:cNvPr>
        <xdr:cNvSpPr/>
      </xdr:nvSpPr>
      <xdr:spPr>
        <a:xfrm>
          <a:off x="13739127" y="510684"/>
          <a:ext cx="648000" cy="638395"/>
        </a:xfrm>
        <a:prstGeom prst="rect">
          <a:avLst/>
        </a:prstGeom>
        <a:solidFill>
          <a:srgbClr val="86C440"/>
        </a:solidFill>
        <a:ln w="9525" cmpd="sng">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endParaRPr lang="en-ZA" sz="4800" b="1">
            <a:solidFill>
              <a:schemeClr val="bg1"/>
            </a:solidFill>
            <a:latin typeface="Arial Narrow" panose="020B0606020202030204" pitchFamily="34" charset="0"/>
          </a:endParaRPr>
        </a:p>
      </xdr:txBody>
    </xdr:sp>
    <xdr:clientData/>
  </xdr:twoCellAnchor>
  <xdr:twoCellAnchor>
    <xdr:from>
      <xdr:col>5</xdr:col>
      <xdr:colOff>5038804</xdr:colOff>
      <xdr:row>1</xdr:row>
      <xdr:rowOff>362001</xdr:rowOff>
    </xdr:from>
    <xdr:to>
      <xdr:col>5</xdr:col>
      <xdr:colOff>5747132</xdr:colOff>
      <xdr:row>1</xdr:row>
      <xdr:rowOff>1000396</xdr:rowOff>
    </xdr:to>
    <xdr:sp macro="" textlink="">
      <xdr:nvSpPr>
        <xdr:cNvPr id="6" name="Rectangle 5">
          <a:extLst>
            <a:ext uri="{FF2B5EF4-FFF2-40B4-BE49-F238E27FC236}">
              <a16:creationId xmlns:a16="http://schemas.microsoft.com/office/drawing/2014/main" id="{B1127666-DEBB-43EF-9382-229FB0AB088C}"/>
            </a:ext>
          </a:extLst>
        </xdr:cNvPr>
        <xdr:cNvSpPr/>
      </xdr:nvSpPr>
      <xdr:spPr>
        <a:xfrm>
          <a:off x="14494949" y="508893"/>
          <a:ext cx="708328" cy="638395"/>
        </a:xfrm>
        <a:prstGeom prst="rect">
          <a:avLst/>
        </a:prstGeom>
        <a:solidFill>
          <a:srgbClr val="40AE48"/>
        </a:solidFill>
        <a:ln w="9525" cmpd="sng">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algn="l" rtl="0" latinLnBrk="0">
            <a:defRPr sz="1800" kern="1200">
              <a:solidFill>
                <a:schemeClr val="lt1"/>
              </a:solidFill>
              <a:latin typeface="+mn-lt"/>
              <a:ea typeface="+mn-ea"/>
              <a:cs typeface="+mn-cs"/>
            </a:defRPr>
          </a:lvl1pPr>
          <a:lvl2pPr marL="457148" algn="l" rtl="0" latinLnBrk="0">
            <a:defRPr sz="1800" kern="1200">
              <a:solidFill>
                <a:schemeClr val="lt1"/>
              </a:solidFill>
              <a:latin typeface="+mn-lt"/>
              <a:ea typeface="+mn-ea"/>
              <a:cs typeface="+mn-cs"/>
            </a:defRPr>
          </a:lvl2pPr>
          <a:lvl3pPr marL="914296" algn="l" rtl="0" latinLnBrk="0">
            <a:defRPr sz="1800" kern="1200">
              <a:solidFill>
                <a:schemeClr val="lt1"/>
              </a:solidFill>
              <a:latin typeface="+mn-lt"/>
              <a:ea typeface="+mn-ea"/>
              <a:cs typeface="+mn-cs"/>
            </a:defRPr>
          </a:lvl3pPr>
          <a:lvl4pPr marL="1371445" algn="l" rtl="0" latinLnBrk="0">
            <a:defRPr sz="1800" kern="1200">
              <a:solidFill>
                <a:schemeClr val="lt1"/>
              </a:solidFill>
              <a:latin typeface="+mn-lt"/>
              <a:ea typeface="+mn-ea"/>
              <a:cs typeface="+mn-cs"/>
            </a:defRPr>
          </a:lvl4pPr>
          <a:lvl5pPr marL="1828592" algn="l" rtl="0" latinLnBrk="0">
            <a:defRPr sz="1800" kern="1200">
              <a:solidFill>
                <a:schemeClr val="lt1"/>
              </a:solidFill>
              <a:latin typeface="+mn-lt"/>
              <a:ea typeface="+mn-ea"/>
              <a:cs typeface="+mn-cs"/>
            </a:defRPr>
          </a:lvl5pPr>
          <a:lvl6pPr marL="2285740" algn="l" rtl="0" latinLnBrk="0">
            <a:defRPr sz="1800" kern="1200">
              <a:solidFill>
                <a:schemeClr val="lt1"/>
              </a:solidFill>
              <a:latin typeface="+mn-lt"/>
              <a:ea typeface="+mn-ea"/>
              <a:cs typeface="+mn-cs"/>
            </a:defRPr>
          </a:lvl6pPr>
          <a:lvl7pPr marL="2742888" algn="l" rtl="0" latinLnBrk="0">
            <a:defRPr sz="1800" kern="1200">
              <a:solidFill>
                <a:schemeClr val="lt1"/>
              </a:solidFill>
              <a:latin typeface="+mn-lt"/>
              <a:ea typeface="+mn-ea"/>
              <a:cs typeface="+mn-cs"/>
            </a:defRPr>
          </a:lvl7pPr>
          <a:lvl8pPr marL="3200036" algn="l" rtl="0" latinLnBrk="0">
            <a:defRPr sz="1800" kern="1200">
              <a:solidFill>
                <a:schemeClr val="lt1"/>
              </a:solidFill>
              <a:latin typeface="+mn-lt"/>
              <a:ea typeface="+mn-ea"/>
              <a:cs typeface="+mn-cs"/>
            </a:defRPr>
          </a:lvl8pPr>
          <a:lvl9pPr marL="3657184" algn="l" rtl="0" latinLnBrk="0">
            <a:defRPr sz="1800" kern="1200">
              <a:solidFill>
                <a:schemeClr val="lt1"/>
              </a:solidFill>
              <a:latin typeface="+mn-lt"/>
              <a:ea typeface="+mn-ea"/>
              <a:cs typeface="+mn-cs"/>
            </a:defRPr>
          </a:lvl9pPr>
          <a:extLst/>
        </a:lstStyle>
        <a:p>
          <a:pPr algn="ctr"/>
          <a:endParaRPr lang="en-ZA" sz="4800" b="1">
            <a:solidFill>
              <a:schemeClr val="bg1"/>
            </a:solidFill>
            <a:latin typeface="Arial Narrow" panose="020B0606020202030204" pitchFamily="34" charset="0"/>
          </a:endParaRPr>
        </a:p>
      </xdr:txBody>
    </xdr:sp>
    <xdr:clientData/>
  </xdr:twoCellAnchor>
  <xdr:twoCellAnchor>
    <xdr:from>
      <xdr:col>5</xdr:col>
      <xdr:colOff>3048000</xdr:colOff>
      <xdr:row>42</xdr:row>
      <xdr:rowOff>55288</xdr:rowOff>
    </xdr:from>
    <xdr:to>
      <xdr:col>7</xdr:col>
      <xdr:colOff>108857</xdr:colOff>
      <xdr:row>56</xdr:row>
      <xdr:rowOff>136072</xdr:rowOff>
    </xdr:to>
    <xdr:sp macro="" textlink="">
      <xdr:nvSpPr>
        <xdr:cNvPr id="7" name="Arrow: Up 6">
          <a:hlinkClick xmlns:r="http://schemas.openxmlformats.org/officeDocument/2006/relationships" r:id="rId1"/>
          <a:extLst>
            <a:ext uri="{FF2B5EF4-FFF2-40B4-BE49-F238E27FC236}">
              <a16:creationId xmlns:a16="http://schemas.microsoft.com/office/drawing/2014/main" id="{969CDD11-9A32-43A1-AAB1-1062AD18E92D}"/>
            </a:ext>
          </a:extLst>
        </xdr:cNvPr>
        <xdr:cNvSpPr/>
      </xdr:nvSpPr>
      <xdr:spPr>
        <a:xfrm rot="5400000">
          <a:off x="12865983" y="8729412"/>
          <a:ext cx="2339570" cy="3551464"/>
        </a:xfrm>
        <a:prstGeom prst="upArrow">
          <a:avLst/>
        </a:prstGeom>
        <a:ln/>
      </xdr:spPr>
      <xdr:style>
        <a:lnRef idx="0">
          <a:schemeClr val="accent2"/>
        </a:lnRef>
        <a:fillRef idx="3">
          <a:schemeClr val="accent2"/>
        </a:fillRef>
        <a:effectRef idx="3">
          <a:schemeClr val="accent2"/>
        </a:effectRef>
        <a:fontRef idx="minor">
          <a:schemeClr val="lt1"/>
        </a:fontRef>
      </xdr:style>
      <xdr:txBody>
        <a:bodyPr vertOverflow="clip" horzOverflow="clip" vert="vert27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2000" b="0" i="0" u="none" strike="noStrike" kern="0" cap="none" spc="0" normalizeH="0" baseline="0" noProof="0">
              <a:ln>
                <a:noFill/>
              </a:ln>
              <a:solidFill>
                <a:schemeClr val="bg1"/>
              </a:solidFill>
              <a:effectLst/>
              <a:uLnTx/>
              <a:uFillTx/>
              <a:latin typeface="Arial Narrow" panose="020B0606020202030204" pitchFamily="34" charset="0"/>
              <a:ea typeface="+mn-ea"/>
              <a:cs typeface="+mn-cs"/>
            </a:rPr>
            <a:t>Para reflectir sobre este exercício, complete os </a:t>
          </a:r>
          <a:r>
            <a:rPr kumimoji="0" lang="en-GB" sz="2000" b="1" i="0" u="none" strike="noStrike" kern="0" cap="none" spc="0" normalizeH="0" baseline="0" noProof="0">
              <a:ln>
                <a:noFill/>
              </a:ln>
              <a:solidFill>
                <a:schemeClr val="bg1"/>
              </a:solidFill>
              <a:effectLst/>
              <a:uLnTx/>
              <a:uFillTx/>
              <a:latin typeface="Arial Narrow" panose="020B0606020202030204" pitchFamily="34" charset="0"/>
              <a:ea typeface="+mn-ea"/>
              <a:cs typeface="+mn-cs"/>
            </a:rPr>
            <a:t>próximos passos</a:t>
          </a:r>
          <a:r>
            <a:rPr kumimoji="0" lang="en-GB" sz="2000" b="0" i="0" u="none" strike="noStrike" kern="0" cap="none" spc="0" normalizeH="0" baseline="0" noProof="0">
              <a:ln>
                <a:noFill/>
              </a:ln>
              <a:solidFill>
                <a:schemeClr val="bg1"/>
              </a:solidFill>
              <a:effectLst/>
              <a:uLnTx/>
              <a:uFillTx/>
              <a:latin typeface="Arial Narrow" panose="020B0606020202030204" pitchFamily="34" charset="0"/>
              <a:ea typeface="+mn-ea"/>
              <a:cs typeface="+mn-cs"/>
            </a:rPr>
            <a:t> </a:t>
          </a:r>
          <a:r>
            <a:rPr kumimoji="0" lang="en-GB" sz="2000" b="1" i="0" u="none" strike="noStrike" kern="0" cap="none" spc="0" normalizeH="0" baseline="0" noProof="0">
              <a:ln>
                <a:noFill/>
              </a:ln>
              <a:solidFill>
                <a:srgbClr val="16AA9A">
                  <a:lumMod val="60000"/>
                  <a:lumOff val="40000"/>
                </a:srgbClr>
              </a:solidFill>
              <a:effectLst/>
              <a:uLnTx/>
              <a:uFillTx/>
              <a:latin typeface="Arial Narrow" panose="020B0606020202030204" pitchFamily="34" charset="0"/>
              <a:ea typeface="+mn-ea"/>
              <a:cs typeface="+mn-cs"/>
            </a:rPr>
            <a:t>clicando aqui</a:t>
          </a:r>
          <a:endParaRPr kumimoji="0" lang="en-GB" sz="2000" b="1" i="0" u="none" strike="noStrike" kern="0" cap="none" spc="0" normalizeH="0" baseline="0" noProof="0">
            <a:ln>
              <a:noFill/>
            </a:ln>
            <a:solidFill>
              <a:schemeClr val="bg1"/>
            </a:solidFill>
            <a:effectLst/>
            <a:uLnTx/>
            <a:uFillTx/>
            <a:latin typeface="Arial Narrow" panose="020B0606020202030204" pitchFamily="34" charset="0"/>
            <a:ea typeface="+mn-ea"/>
            <a:cs typeface="+mn-cs"/>
          </a:endParaRPr>
        </a:p>
      </xdr:txBody>
    </xdr:sp>
    <xdr:clientData/>
  </xdr:twoCellAnchor>
  <xdr:twoCellAnchor>
    <xdr:from>
      <xdr:col>1</xdr:col>
      <xdr:colOff>92927</xdr:colOff>
      <xdr:row>0</xdr:row>
      <xdr:rowOff>130098</xdr:rowOff>
    </xdr:from>
    <xdr:to>
      <xdr:col>2</xdr:col>
      <xdr:colOff>3168805</xdr:colOff>
      <xdr:row>1</xdr:row>
      <xdr:rowOff>1373897</xdr:rowOff>
    </xdr:to>
    <xdr:sp macro="" textlink="">
      <xdr:nvSpPr>
        <xdr:cNvPr id="9" name="Arrow: Left 8">
          <a:hlinkClick xmlns:r="http://schemas.openxmlformats.org/officeDocument/2006/relationships" r:id="rId2"/>
          <a:extLst>
            <a:ext uri="{FF2B5EF4-FFF2-40B4-BE49-F238E27FC236}">
              <a16:creationId xmlns:a16="http://schemas.microsoft.com/office/drawing/2014/main" id="{3A847385-3B48-4A58-98EB-E392C88509AC}"/>
            </a:ext>
          </a:extLst>
        </xdr:cNvPr>
        <xdr:cNvSpPr/>
      </xdr:nvSpPr>
      <xdr:spPr>
        <a:xfrm>
          <a:off x="315951" y="130098"/>
          <a:ext cx="3354659" cy="1392482"/>
        </a:xfrm>
        <a:prstGeom prst="lef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ZA" sz="1600" b="1"/>
            <a:t>Por favor, clique aqui para ir para a folha de navegação.</a:t>
          </a:r>
        </a:p>
      </xdr:txBody>
    </xdr:sp>
    <xdr:clientData/>
  </xdr:twoCellAnchor>
</xdr:wsDr>
</file>

<file path=xl/theme/theme1.xml><?xml version="1.0" encoding="utf-8"?>
<a:theme xmlns:a="http://schemas.openxmlformats.org/drawingml/2006/main" name="Office Theme">
  <a:themeElements>
    <a:clrScheme name="Custom 1">
      <a:dk1>
        <a:srgbClr val="000000"/>
      </a:dk1>
      <a:lt1>
        <a:sysClr val="window" lastClr="FFFFFF"/>
      </a:lt1>
      <a:dk2>
        <a:srgbClr val="808285"/>
      </a:dk2>
      <a:lt2>
        <a:srgbClr val="B7AEA8"/>
      </a:lt2>
      <a:accent1>
        <a:srgbClr val="E31837"/>
      </a:accent1>
      <a:accent2>
        <a:srgbClr val="F16A74"/>
      </a:accent2>
      <a:accent3>
        <a:srgbClr val="FAC0B3"/>
      </a:accent3>
      <a:accent4>
        <a:srgbClr val="F47D55"/>
      </a:accent4>
      <a:accent5>
        <a:srgbClr val="6EC9BF"/>
      </a:accent5>
      <a:accent6>
        <a:srgbClr val="16AA9A"/>
      </a:accent6>
      <a:hlink>
        <a:srgbClr val="B8E2DE"/>
      </a:hlink>
      <a:folHlink>
        <a:srgbClr val="60CDF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theme="9"/>
    <pageSetUpPr fitToPage="1"/>
  </sheetPr>
  <dimension ref="A2:AV178"/>
  <sheetViews>
    <sheetView showGridLines="0" topLeftCell="A8" zoomScale="30" zoomScaleNormal="30" workbookViewId="0">
      <selection activeCell="D77" sqref="D77:D80"/>
    </sheetView>
  </sheetViews>
  <sheetFormatPr defaultColWidth="7.54296875" defaultRowHeight="11.5" x14ac:dyDescent="0.25"/>
  <cols>
    <col min="1" max="1" width="3.453125" style="1" customWidth="1"/>
    <col min="2" max="2" width="4" style="1" customWidth="1"/>
    <col min="3" max="3" width="49.453125" style="6" customWidth="1"/>
    <col min="4" max="4" width="78.453125" style="5" customWidth="1"/>
    <col min="5" max="5" width="7.54296875" style="4"/>
    <col min="6" max="6" width="86.453125" style="3" customWidth="1"/>
    <col min="7" max="7" width="7.54296875" style="2"/>
    <col min="8" max="8" width="3.453125" style="1" customWidth="1"/>
    <col min="9" max="9" width="4.453125" style="1" customWidth="1"/>
    <col min="10" max="16384" width="7.54296875" style="1"/>
  </cols>
  <sheetData>
    <row r="2" spans="1:48" customFormat="1" ht="62" thickBot="1" x14ac:dyDescent="1.4">
      <c r="A2" s="44"/>
      <c r="C2" s="329" t="s">
        <v>55</v>
      </c>
      <c r="D2" s="329"/>
      <c r="E2" s="329"/>
      <c r="F2" s="329"/>
      <c r="G2" s="329"/>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row>
    <row r="3" spans="1:48" s="10" customFormat="1" ht="12.65" customHeight="1" thickTop="1" thickBot="1" x14ac:dyDescent="0.3">
      <c r="A3" s="1"/>
      <c r="C3" s="324" t="s">
        <v>108</v>
      </c>
      <c r="D3" s="327" t="s">
        <v>91</v>
      </c>
      <c r="E3" s="37"/>
      <c r="F3" s="36" t="s">
        <v>107</v>
      </c>
      <c r="G3" s="19"/>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row>
    <row r="4" spans="1:48" s="10" customFormat="1" ht="12.65" customHeight="1" thickTop="1" thickBot="1" x14ac:dyDescent="0.3">
      <c r="A4" s="1"/>
      <c r="C4" s="325"/>
      <c r="D4" s="328"/>
      <c r="E4" s="21"/>
      <c r="F4" s="20" t="s">
        <v>37</v>
      </c>
      <c r="G4" s="19"/>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row>
    <row r="5" spans="1:48" s="10" customFormat="1" ht="12.65" customHeight="1" thickTop="1" thickBot="1" x14ac:dyDescent="0.3">
      <c r="A5" s="1"/>
      <c r="C5" s="325"/>
      <c r="D5" s="328"/>
      <c r="E5" s="21"/>
      <c r="F5" s="31" t="s">
        <v>36</v>
      </c>
      <c r="G5" s="19"/>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row>
    <row r="6" spans="1:48" s="10" customFormat="1" ht="12.65" customHeight="1" thickTop="1" thickBot="1" x14ac:dyDescent="0.3">
      <c r="A6" s="1"/>
      <c r="C6" s="325"/>
      <c r="D6" s="328"/>
      <c r="E6" s="21"/>
      <c r="F6" s="20" t="s">
        <v>35</v>
      </c>
      <c r="G6" s="19"/>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row>
    <row r="7" spans="1:48" s="10" customFormat="1" ht="12.65" customHeight="1" thickTop="1" thickBot="1" x14ac:dyDescent="0.3">
      <c r="A7" s="1"/>
      <c r="C7" s="325"/>
      <c r="D7" s="328"/>
      <c r="E7" s="21"/>
      <c r="F7" s="20" t="s">
        <v>84</v>
      </c>
      <c r="G7" s="19"/>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row>
    <row r="8" spans="1:48" s="10" customFormat="1" ht="15" customHeight="1" thickTop="1" thickBot="1" x14ac:dyDescent="0.3">
      <c r="A8" s="1"/>
      <c r="C8" s="325"/>
      <c r="D8" s="328"/>
      <c r="E8" s="21"/>
      <c r="F8" s="31" t="s">
        <v>34</v>
      </c>
      <c r="G8" s="19"/>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row>
    <row r="9" spans="1:48" s="10" customFormat="1" ht="15" customHeight="1" thickTop="1" thickBot="1" x14ac:dyDescent="0.3">
      <c r="A9" s="1"/>
      <c r="C9" s="325"/>
      <c r="D9" s="328"/>
      <c r="E9" s="21"/>
      <c r="F9" s="20" t="s">
        <v>33</v>
      </c>
      <c r="G9" s="19"/>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row>
    <row r="10" spans="1:48" s="10" customFormat="1" ht="12.65" customHeight="1" thickTop="1" thickBot="1" x14ac:dyDescent="0.3">
      <c r="A10" s="1"/>
      <c r="C10" s="325"/>
      <c r="D10" s="328"/>
      <c r="E10" s="21"/>
      <c r="F10" s="20" t="s">
        <v>32</v>
      </c>
      <c r="G10" s="19"/>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row>
    <row r="11" spans="1:48" s="10" customFormat="1" ht="12.65" customHeight="1" thickTop="1" thickBot="1" x14ac:dyDescent="0.3">
      <c r="A11" s="1"/>
      <c r="C11" s="325"/>
      <c r="D11" s="328"/>
      <c r="E11" s="21"/>
      <c r="F11" s="31" t="s">
        <v>31</v>
      </c>
      <c r="G11" s="19"/>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row>
    <row r="12" spans="1:48" s="10" customFormat="1" ht="12.65" customHeight="1" thickTop="1" thickBot="1" x14ac:dyDescent="0.3">
      <c r="A12" s="1"/>
      <c r="C12" s="325"/>
      <c r="D12" s="328"/>
      <c r="E12" s="21"/>
      <c r="F12" s="20" t="s">
        <v>39</v>
      </c>
      <c r="G12" s="19"/>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row>
    <row r="13" spans="1:48" s="10" customFormat="1" ht="15" customHeight="1" thickTop="1" thickBot="1" x14ac:dyDescent="0.3">
      <c r="A13" s="1"/>
      <c r="C13" s="325"/>
      <c r="D13" s="328"/>
      <c r="E13" s="21"/>
      <c r="F13" s="20" t="s">
        <v>38</v>
      </c>
      <c r="G13" s="19"/>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row>
    <row r="14" spans="1:48" s="10" customFormat="1" ht="11.9" customHeight="1" thickTop="1" thickBot="1" x14ac:dyDescent="0.3">
      <c r="A14" s="1"/>
      <c r="C14" s="325"/>
      <c r="D14" s="328"/>
      <c r="E14" s="22"/>
      <c r="F14" s="20" t="s">
        <v>30</v>
      </c>
      <c r="G14" s="19"/>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row>
    <row r="15" spans="1:48" s="10" customFormat="1" ht="11.9" customHeight="1" thickTop="1" thickBot="1" x14ac:dyDescent="0.3">
      <c r="A15" s="1"/>
      <c r="C15" s="325"/>
      <c r="D15" s="328"/>
      <c r="E15" s="22"/>
      <c r="F15" s="20" t="s">
        <v>85</v>
      </c>
      <c r="G15" s="19"/>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row>
    <row r="16" spans="1:48" s="10" customFormat="1" ht="11.9" customHeight="1" thickTop="1" thickBot="1" x14ac:dyDescent="0.3">
      <c r="A16" s="1"/>
      <c r="C16" s="325"/>
      <c r="D16" s="328"/>
      <c r="E16" s="22"/>
      <c r="F16" s="31" t="s">
        <v>86</v>
      </c>
      <c r="G16" s="19"/>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row>
    <row r="17" spans="1:48" s="10" customFormat="1" ht="11.9" customHeight="1" thickTop="1" thickBot="1" x14ac:dyDescent="0.3">
      <c r="A17" s="1"/>
      <c r="C17" s="325"/>
      <c r="D17" s="328"/>
      <c r="E17" s="22"/>
      <c r="F17" s="20" t="s">
        <v>90</v>
      </c>
      <c r="G17" s="19"/>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row>
    <row r="18" spans="1:48" s="10" customFormat="1" ht="11.9" customHeight="1" thickTop="1" thickBot="1" x14ac:dyDescent="0.3">
      <c r="A18" s="1"/>
      <c r="C18" s="325"/>
      <c r="D18" s="328"/>
      <c r="E18" s="22"/>
      <c r="F18" s="20" t="s">
        <v>87</v>
      </c>
      <c r="G18" s="19"/>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row>
    <row r="19" spans="1:48" s="10" customFormat="1" ht="12.65" customHeight="1" thickTop="1" thickBot="1" x14ac:dyDescent="0.3">
      <c r="A19" s="1"/>
      <c r="C19" s="325"/>
      <c r="D19" s="328"/>
      <c r="E19" s="21"/>
      <c r="F19" s="31" t="s">
        <v>29</v>
      </c>
      <c r="G19" s="19"/>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row>
    <row r="20" spans="1:48" s="10" customFormat="1" ht="12.65" customHeight="1" thickTop="1" thickBot="1" x14ac:dyDescent="0.3">
      <c r="A20" s="1"/>
      <c r="C20" s="325"/>
      <c r="D20" s="328"/>
      <c r="E20" s="21"/>
      <c r="F20" s="20" t="s">
        <v>28</v>
      </c>
      <c r="G20" s="19"/>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row>
    <row r="21" spans="1:48" s="10" customFormat="1" ht="12.65" customHeight="1" thickTop="1" thickBot="1" x14ac:dyDescent="0.3">
      <c r="A21" s="1"/>
      <c r="C21" s="325"/>
      <c r="D21" s="328"/>
      <c r="E21" s="21"/>
      <c r="F21" s="20" t="s">
        <v>89</v>
      </c>
      <c r="G21" s="19"/>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row>
    <row r="22" spans="1:48" s="10" customFormat="1" ht="12.65" customHeight="1" thickTop="1" thickBot="1" x14ac:dyDescent="0.3">
      <c r="A22" s="1"/>
      <c r="C22" s="325"/>
      <c r="D22" s="328"/>
      <c r="E22" s="22"/>
      <c r="F22" s="31" t="s">
        <v>88</v>
      </c>
      <c r="G22" s="19"/>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row>
    <row r="23" spans="1:48" s="10" customFormat="1" ht="12.65" customHeight="1" thickTop="1" thickBot="1" x14ac:dyDescent="0.3">
      <c r="A23" s="1"/>
      <c r="C23" s="325"/>
      <c r="D23" s="328"/>
      <c r="E23" s="22"/>
      <c r="F23" s="20" t="s">
        <v>27</v>
      </c>
      <c r="G23" s="19"/>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row>
    <row r="24" spans="1:48" s="10" customFormat="1" ht="13.4" customHeight="1" thickTop="1" thickBot="1" x14ac:dyDescent="0.3">
      <c r="A24" s="1"/>
      <c r="C24" s="325"/>
      <c r="D24" s="323"/>
      <c r="E24" s="22"/>
      <c r="F24" s="20" t="s">
        <v>26</v>
      </c>
      <c r="G24" s="19"/>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row>
    <row r="25" spans="1:48" s="10" customFormat="1" ht="12.65" customHeight="1" thickTop="1" thickBot="1" x14ac:dyDescent="0.3">
      <c r="A25" s="1"/>
      <c r="C25" s="325"/>
      <c r="D25" s="327" t="s">
        <v>92</v>
      </c>
      <c r="E25" s="37"/>
      <c r="F25" s="36" t="s">
        <v>107</v>
      </c>
      <c r="G25" s="19"/>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row>
    <row r="26" spans="1:48" s="10" customFormat="1" ht="12.65" customHeight="1" thickTop="1" thickBot="1" x14ac:dyDescent="0.3">
      <c r="A26" s="1"/>
      <c r="C26" s="325"/>
      <c r="D26" s="328"/>
      <c r="E26" s="21"/>
      <c r="F26" s="20" t="s">
        <v>37</v>
      </c>
      <c r="G26" s="19"/>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row>
    <row r="27" spans="1:48" s="10" customFormat="1" ht="12.65" customHeight="1" thickTop="1" thickBot="1" x14ac:dyDescent="0.3">
      <c r="A27" s="1"/>
      <c r="C27" s="325"/>
      <c r="D27" s="328"/>
      <c r="E27" s="21"/>
      <c r="F27" s="31" t="s">
        <v>36</v>
      </c>
      <c r="G27" s="19"/>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row>
    <row r="28" spans="1:48" s="10" customFormat="1" ht="12.65" customHeight="1" thickTop="1" thickBot="1" x14ac:dyDescent="0.3">
      <c r="A28" s="1"/>
      <c r="C28" s="325"/>
      <c r="D28" s="328"/>
      <c r="E28" s="21"/>
      <c r="F28" s="20" t="s">
        <v>35</v>
      </c>
      <c r="G28" s="19"/>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row>
    <row r="29" spans="1:48" s="10" customFormat="1" ht="12.65" customHeight="1" thickTop="1" thickBot="1" x14ac:dyDescent="0.3">
      <c r="A29" s="1"/>
      <c r="C29" s="325"/>
      <c r="D29" s="328"/>
      <c r="E29" s="21"/>
      <c r="F29" s="20" t="s">
        <v>84</v>
      </c>
      <c r="G29" s="19"/>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row>
    <row r="30" spans="1:48" s="10" customFormat="1" ht="15" customHeight="1" thickTop="1" thickBot="1" x14ac:dyDescent="0.3">
      <c r="A30" s="1"/>
      <c r="C30" s="325"/>
      <c r="D30" s="328"/>
      <c r="E30" s="21"/>
      <c r="F30" s="31" t="s">
        <v>34</v>
      </c>
      <c r="G30" s="19"/>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row>
    <row r="31" spans="1:48" s="10" customFormat="1" ht="15" customHeight="1" thickTop="1" thickBot="1" x14ac:dyDescent="0.3">
      <c r="A31" s="1"/>
      <c r="C31" s="325"/>
      <c r="D31" s="328"/>
      <c r="E31" s="21"/>
      <c r="F31" s="20" t="s">
        <v>33</v>
      </c>
      <c r="G31" s="19"/>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row>
    <row r="32" spans="1:48" s="10" customFormat="1" ht="12.65" customHeight="1" thickTop="1" thickBot="1" x14ac:dyDescent="0.3">
      <c r="A32" s="1"/>
      <c r="C32" s="325"/>
      <c r="D32" s="328"/>
      <c r="E32" s="21"/>
      <c r="F32" s="20" t="s">
        <v>32</v>
      </c>
      <c r="G32" s="19"/>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row>
    <row r="33" spans="1:48" s="10" customFormat="1" ht="12.65" customHeight="1" thickTop="1" thickBot="1" x14ac:dyDescent="0.3">
      <c r="A33" s="1"/>
      <c r="C33" s="325"/>
      <c r="D33" s="328"/>
      <c r="E33" s="21"/>
      <c r="F33" s="31" t="s">
        <v>31</v>
      </c>
      <c r="G33" s="19"/>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row>
    <row r="34" spans="1:48" s="10" customFormat="1" ht="12.65" customHeight="1" thickTop="1" thickBot="1" x14ac:dyDescent="0.3">
      <c r="A34" s="1"/>
      <c r="C34" s="325"/>
      <c r="D34" s="328"/>
      <c r="E34" s="21"/>
      <c r="F34" s="20" t="s">
        <v>39</v>
      </c>
      <c r="G34" s="19"/>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row>
    <row r="35" spans="1:48" s="10" customFormat="1" ht="15" customHeight="1" thickTop="1" thickBot="1" x14ac:dyDescent="0.3">
      <c r="A35" s="1"/>
      <c r="C35" s="325"/>
      <c r="D35" s="328"/>
      <c r="E35" s="21"/>
      <c r="F35" s="20" t="s">
        <v>38</v>
      </c>
      <c r="G35" s="19"/>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row>
    <row r="36" spans="1:48" s="10" customFormat="1" ht="11.9" customHeight="1" thickTop="1" thickBot="1" x14ac:dyDescent="0.3">
      <c r="A36" s="1"/>
      <c r="C36" s="325"/>
      <c r="D36" s="328"/>
      <c r="E36" s="22"/>
      <c r="F36" s="20" t="s">
        <v>30</v>
      </c>
      <c r="G36" s="19"/>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row>
    <row r="37" spans="1:48" s="10" customFormat="1" ht="11.9" customHeight="1" thickTop="1" thickBot="1" x14ac:dyDescent="0.3">
      <c r="A37" s="1"/>
      <c r="C37" s="325"/>
      <c r="D37" s="328"/>
      <c r="E37" s="22"/>
      <c r="F37" s="20" t="s">
        <v>85</v>
      </c>
      <c r="G37" s="19"/>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row>
    <row r="38" spans="1:48" s="10" customFormat="1" ht="11.9" customHeight="1" thickTop="1" thickBot="1" x14ac:dyDescent="0.3">
      <c r="A38" s="1"/>
      <c r="C38" s="325"/>
      <c r="D38" s="328"/>
      <c r="E38" s="22"/>
      <c r="F38" s="31" t="s">
        <v>86</v>
      </c>
      <c r="G38" s="19"/>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row>
    <row r="39" spans="1:48" s="10" customFormat="1" ht="11.9" customHeight="1" thickTop="1" thickBot="1" x14ac:dyDescent="0.3">
      <c r="A39" s="1"/>
      <c r="C39" s="325"/>
      <c r="D39" s="328"/>
      <c r="E39" s="22"/>
      <c r="F39" s="20" t="s">
        <v>90</v>
      </c>
      <c r="G39" s="19"/>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row>
    <row r="40" spans="1:48" s="10" customFormat="1" ht="11.9" customHeight="1" thickTop="1" thickBot="1" x14ac:dyDescent="0.3">
      <c r="A40" s="1"/>
      <c r="C40" s="325"/>
      <c r="D40" s="328"/>
      <c r="E40" s="22"/>
      <c r="F40" s="20" t="s">
        <v>87</v>
      </c>
      <c r="G40" s="19"/>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row>
    <row r="41" spans="1:48" s="10" customFormat="1" ht="12.65" customHeight="1" thickTop="1" thickBot="1" x14ac:dyDescent="0.3">
      <c r="A41" s="1"/>
      <c r="C41" s="325"/>
      <c r="D41" s="328"/>
      <c r="E41" s="21"/>
      <c r="F41" s="31" t="s">
        <v>29</v>
      </c>
      <c r="G41" s="19"/>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row>
    <row r="42" spans="1:48" s="10" customFormat="1" ht="12.65" customHeight="1" thickTop="1" thickBot="1" x14ac:dyDescent="0.3">
      <c r="A42" s="1"/>
      <c r="C42" s="325"/>
      <c r="D42" s="328"/>
      <c r="E42" s="21"/>
      <c r="F42" s="20" t="s">
        <v>28</v>
      </c>
      <c r="G42" s="19"/>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row>
    <row r="43" spans="1:48" s="10" customFormat="1" ht="12.65" customHeight="1" thickTop="1" thickBot="1" x14ac:dyDescent="0.3">
      <c r="A43" s="1"/>
      <c r="C43" s="325"/>
      <c r="D43" s="328"/>
      <c r="E43" s="21"/>
      <c r="F43" s="20" t="s">
        <v>89</v>
      </c>
      <c r="G43" s="19"/>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row>
    <row r="44" spans="1:48" s="10" customFormat="1" ht="12.65" customHeight="1" thickTop="1" thickBot="1" x14ac:dyDescent="0.3">
      <c r="A44" s="1"/>
      <c r="C44" s="325"/>
      <c r="D44" s="328"/>
      <c r="E44" s="22"/>
      <c r="F44" s="31" t="s">
        <v>88</v>
      </c>
      <c r="G44" s="19"/>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row>
    <row r="45" spans="1:48" s="10" customFormat="1" ht="12.65" customHeight="1" thickTop="1" thickBot="1" x14ac:dyDescent="0.3">
      <c r="A45" s="1"/>
      <c r="C45" s="325"/>
      <c r="D45" s="328"/>
      <c r="E45" s="22"/>
      <c r="F45" s="20" t="s">
        <v>27</v>
      </c>
      <c r="G45" s="19"/>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row>
    <row r="46" spans="1:48" s="10" customFormat="1" ht="13.4" customHeight="1" thickTop="1" thickBot="1" x14ac:dyDescent="0.3">
      <c r="A46" s="1"/>
      <c r="C46" s="325"/>
      <c r="D46" s="323"/>
      <c r="E46" s="22"/>
      <c r="F46" s="20" t="s">
        <v>26</v>
      </c>
      <c r="G46" s="19"/>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row>
    <row r="47" spans="1:48" s="10" customFormat="1" ht="12.65" customHeight="1" thickTop="1" thickBot="1" x14ac:dyDescent="0.3">
      <c r="A47" s="1"/>
      <c r="C47" s="325"/>
      <c r="D47" s="327" t="s">
        <v>106</v>
      </c>
      <c r="E47" s="37"/>
      <c r="F47" s="36" t="s">
        <v>107</v>
      </c>
      <c r="G47" s="19"/>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row>
    <row r="48" spans="1:48" s="10" customFormat="1" ht="12.65" customHeight="1" thickTop="1" thickBot="1" x14ac:dyDescent="0.3">
      <c r="A48" s="1"/>
      <c r="C48" s="325"/>
      <c r="D48" s="328"/>
      <c r="E48" s="21"/>
      <c r="F48" s="20" t="s">
        <v>37</v>
      </c>
      <c r="G48" s="19"/>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row>
    <row r="49" spans="1:48" s="10" customFormat="1" ht="12.65" customHeight="1" thickTop="1" thickBot="1" x14ac:dyDescent="0.3">
      <c r="A49" s="1"/>
      <c r="C49" s="325"/>
      <c r="D49" s="328"/>
      <c r="E49" s="21"/>
      <c r="F49" s="31" t="s">
        <v>36</v>
      </c>
      <c r="G49" s="19"/>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row>
    <row r="50" spans="1:48" s="10" customFormat="1" ht="12.65" customHeight="1" thickTop="1" thickBot="1" x14ac:dyDescent="0.3">
      <c r="A50" s="1"/>
      <c r="C50" s="325"/>
      <c r="D50" s="328"/>
      <c r="E50" s="21"/>
      <c r="F50" s="20" t="s">
        <v>35</v>
      </c>
      <c r="G50" s="19"/>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row>
    <row r="51" spans="1:48" s="10" customFormat="1" ht="12.65" customHeight="1" thickTop="1" thickBot="1" x14ac:dyDescent="0.3">
      <c r="A51" s="1"/>
      <c r="C51" s="325"/>
      <c r="D51" s="328"/>
      <c r="E51" s="21"/>
      <c r="F51" s="20" t="s">
        <v>84</v>
      </c>
      <c r="G51" s="19"/>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row>
    <row r="52" spans="1:48" s="10" customFormat="1" ht="15" customHeight="1" thickTop="1" thickBot="1" x14ac:dyDescent="0.3">
      <c r="A52" s="1"/>
      <c r="C52" s="325"/>
      <c r="D52" s="328"/>
      <c r="E52" s="21"/>
      <c r="F52" s="31" t="s">
        <v>34</v>
      </c>
      <c r="G52" s="19"/>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row>
    <row r="53" spans="1:48" s="10" customFormat="1" ht="15" customHeight="1" thickTop="1" thickBot="1" x14ac:dyDescent="0.3">
      <c r="A53" s="1"/>
      <c r="C53" s="325"/>
      <c r="D53" s="328"/>
      <c r="E53" s="21"/>
      <c r="F53" s="20" t="s">
        <v>33</v>
      </c>
      <c r="G53" s="19"/>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row>
    <row r="54" spans="1:48" s="10" customFormat="1" ht="12.65" customHeight="1" thickTop="1" thickBot="1" x14ac:dyDescent="0.3">
      <c r="A54" s="1"/>
      <c r="C54" s="325"/>
      <c r="D54" s="328"/>
      <c r="E54" s="21"/>
      <c r="F54" s="20" t="s">
        <v>32</v>
      </c>
      <c r="G54" s="19"/>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row>
    <row r="55" spans="1:48" s="10" customFormat="1" ht="12.65" customHeight="1" thickTop="1" thickBot="1" x14ac:dyDescent="0.3">
      <c r="A55" s="1"/>
      <c r="C55" s="325"/>
      <c r="D55" s="328"/>
      <c r="E55" s="21"/>
      <c r="F55" s="31" t="s">
        <v>31</v>
      </c>
      <c r="G55" s="19"/>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row>
    <row r="56" spans="1:48" s="10" customFormat="1" ht="12.65" customHeight="1" thickTop="1" thickBot="1" x14ac:dyDescent="0.3">
      <c r="A56" s="1"/>
      <c r="C56" s="325"/>
      <c r="D56" s="328"/>
      <c r="E56" s="21"/>
      <c r="F56" s="20" t="s">
        <v>39</v>
      </c>
      <c r="G56" s="19"/>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row>
    <row r="57" spans="1:48" s="10" customFormat="1" ht="15" customHeight="1" thickTop="1" thickBot="1" x14ac:dyDescent="0.3">
      <c r="A57" s="1"/>
      <c r="C57" s="325"/>
      <c r="D57" s="328"/>
      <c r="E57" s="21"/>
      <c r="F57" s="20" t="s">
        <v>38</v>
      </c>
      <c r="G57" s="19"/>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row>
    <row r="58" spans="1:48" s="10" customFormat="1" ht="11.9" customHeight="1" thickTop="1" thickBot="1" x14ac:dyDescent="0.3">
      <c r="A58" s="1"/>
      <c r="C58" s="325"/>
      <c r="D58" s="328"/>
      <c r="E58" s="22"/>
      <c r="F58" s="20" t="s">
        <v>30</v>
      </c>
      <c r="G58" s="19"/>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row>
    <row r="59" spans="1:48" s="10" customFormat="1" ht="11.9" customHeight="1" thickTop="1" thickBot="1" x14ac:dyDescent="0.3">
      <c r="A59" s="1"/>
      <c r="C59" s="325"/>
      <c r="D59" s="328"/>
      <c r="E59" s="22"/>
      <c r="F59" s="20" t="s">
        <v>85</v>
      </c>
      <c r="G59" s="19"/>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row>
    <row r="60" spans="1:48" s="10" customFormat="1" ht="11.9" customHeight="1" thickTop="1" thickBot="1" x14ac:dyDescent="0.3">
      <c r="A60" s="1"/>
      <c r="C60" s="325"/>
      <c r="D60" s="328"/>
      <c r="E60" s="22"/>
      <c r="F60" s="31" t="s">
        <v>86</v>
      </c>
      <c r="G60" s="19"/>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row>
    <row r="61" spans="1:48" s="10" customFormat="1" ht="11.9" customHeight="1" thickTop="1" thickBot="1" x14ac:dyDescent="0.3">
      <c r="A61" s="1"/>
      <c r="C61" s="325"/>
      <c r="D61" s="328"/>
      <c r="E61" s="22"/>
      <c r="F61" s="20" t="s">
        <v>90</v>
      </c>
      <c r="G61" s="19"/>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row>
    <row r="62" spans="1:48" s="10" customFormat="1" ht="11.9" customHeight="1" thickTop="1" thickBot="1" x14ac:dyDescent="0.3">
      <c r="A62" s="1"/>
      <c r="C62" s="325"/>
      <c r="D62" s="328"/>
      <c r="E62" s="22"/>
      <c r="F62" s="20" t="s">
        <v>87</v>
      </c>
      <c r="G62" s="19"/>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row>
    <row r="63" spans="1:48" s="10" customFormat="1" ht="12.65" customHeight="1" thickTop="1" thickBot="1" x14ac:dyDescent="0.3">
      <c r="A63" s="1"/>
      <c r="C63" s="325"/>
      <c r="D63" s="328"/>
      <c r="E63" s="21"/>
      <c r="F63" s="31" t="s">
        <v>29</v>
      </c>
      <c r="G63" s="19"/>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row>
    <row r="64" spans="1:48" s="10" customFormat="1" ht="12.65" customHeight="1" thickTop="1" thickBot="1" x14ac:dyDescent="0.3">
      <c r="A64" s="1"/>
      <c r="C64" s="325"/>
      <c r="D64" s="328"/>
      <c r="E64" s="21"/>
      <c r="F64" s="20" t="s">
        <v>28</v>
      </c>
      <c r="G64" s="19"/>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row>
    <row r="65" spans="1:48" s="10" customFormat="1" ht="12.65" customHeight="1" thickTop="1" thickBot="1" x14ac:dyDescent="0.3">
      <c r="A65" s="1"/>
      <c r="C65" s="325"/>
      <c r="D65" s="328"/>
      <c r="E65" s="21"/>
      <c r="F65" s="20" t="s">
        <v>89</v>
      </c>
      <c r="G65" s="19"/>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row>
    <row r="66" spans="1:48" s="10" customFormat="1" ht="12.65" customHeight="1" thickTop="1" thickBot="1" x14ac:dyDescent="0.3">
      <c r="A66" s="1"/>
      <c r="C66" s="325"/>
      <c r="D66" s="328"/>
      <c r="E66" s="22"/>
      <c r="F66" s="31" t="s">
        <v>88</v>
      </c>
      <c r="G66" s="19"/>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row>
    <row r="67" spans="1:48" s="10" customFormat="1" ht="12.65" customHeight="1" thickTop="1" thickBot="1" x14ac:dyDescent="0.3">
      <c r="A67" s="1"/>
      <c r="C67" s="325"/>
      <c r="D67" s="328"/>
      <c r="E67" s="22"/>
      <c r="F67" s="20" t="s">
        <v>27</v>
      </c>
      <c r="G67" s="19"/>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row>
    <row r="68" spans="1:48" s="10" customFormat="1" ht="13.4" customHeight="1" thickTop="1" thickBot="1" x14ac:dyDescent="0.3">
      <c r="A68" s="1"/>
      <c r="C68" s="326"/>
      <c r="D68" s="323"/>
      <c r="E68" s="22"/>
      <c r="F68" s="20" t="s">
        <v>26</v>
      </c>
      <c r="G68" s="19"/>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row>
    <row r="69" spans="1:48" s="10" customFormat="1" ht="12.65" customHeight="1" thickBot="1" x14ac:dyDescent="0.3">
      <c r="A69" s="1"/>
      <c r="C69" s="324" t="s">
        <v>54</v>
      </c>
      <c r="D69" s="327" t="s">
        <v>53</v>
      </c>
      <c r="E69" s="37"/>
      <c r="F69" s="36" t="s">
        <v>56</v>
      </c>
      <c r="G69" s="43"/>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row>
    <row r="70" spans="1:48" s="10" customFormat="1" ht="12.65" customHeight="1" thickTop="1" thickBot="1" x14ac:dyDescent="0.3">
      <c r="A70" s="1"/>
      <c r="C70" s="325"/>
      <c r="D70" s="328"/>
      <c r="E70" s="21"/>
      <c r="F70" s="20" t="s">
        <v>57</v>
      </c>
      <c r="G70" s="19"/>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row>
    <row r="71" spans="1:48" s="10" customFormat="1" ht="12.65" customHeight="1" thickTop="1" thickBot="1" x14ac:dyDescent="0.3">
      <c r="A71" s="1"/>
      <c r="C71" s="325"/>
      <c r="D71" s="328"/>
      <c r="E71" s="22"/>
      <c r="F71" s="17" t="s">
        <v>52</v>
      </c>
      <c r="G71" s="19"/>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row>
    <row r="72" spans="1:48" s="10" customFormat="1" ht="12.65" customHeight="1" thickTop="1" thickBot="1" x14ac:dyDescent="0.3">
      <c r="A72" s="1"/>
      <c r="C72" s="325"/>
      <c r="D72" s="330"/>
      <c r="E72" s="22"/>
      <c r="F72" s="33" t="s">
        <v>58</v>
      </c>
      <c r="G72" s="19"/>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row>
    <row r="73" spans="1:48" s="10" customFormat="1" ht="15" thickTop="1" thickBot="1" x14ac:dyDescent="0.3">
      <c r="A73" s="1"/>
      <c r="C73" s="325"/>
      <c r="D73" s="328" t="s">
        <v>59</v>
      </c>
      <c r="E73" s="42"/>
      <c r="F73" s="23" t="s">
        <v>51</v>
      </c>
      <c r="G73" s="19"/>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row>
    <row r="74" spans="1:48" s="10" customFormat="1" ht="15" thickTop="1" thickBot="1" x14ac:dyDescent="0.3">
      <c r="A74" s="1"/>
      <c r="C74" s="325"/>
      <c r="D74" s="328"/>
      <c r="E74" s="41"/>
      <c r="F74" s="17" t="s">
        <v>50</v>
      </c>
      <c r="G74" s="19"/>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row>
    <row r="75" spans="1:48" s="10" customFormat="1" ht="22.4" customHeight="1" thickTop="1" thickBot="1" x14ac:dyDescent="0.3">
      <c r="A75" s="1"/>
      <c r="C75" s="325"/>
      <c r="D75" s="322" t="s">
        <v>49</v>
      </c>
      <c r="E75" s="24"/>
      <c r="F75" s="27" t="s">
        <v>48</v>
      </c>
      <c r="G75" s="19"/>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row>
    <row r="76" spans="1:48" s="10" customFormat="1" ht="20.9" customHeight="1" thickTop="1" thickBot="1" x14ac:dyDescent="0.3">
      <c r="A76" s="1"/>
      <c r="C76" s="40"/>
      <c r="D76" s="323"/>
      <c r="E76" s="39"/>
      <c r="F76" s="38" t="s">
        <v>47</v>
      </c>
      <c r="G76" s="19"/>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row>
    <row r="77" spans="1:48" s="10" customFormat="1" ht="15.65" customHeight="1" thickTop="1" thickBot="1" x14ac:dyDescent="0.3">
      <c r="A77" s="1"/>
      <c r="C77" s="324" t="s">
        <v>46</v>
      </c>
      <c r="D77" s="327" t="s">
        <v>75</v>
      </c>
      <c r="E77" s="37"/>
      <c r="F77" s="36" t="s">
        <v>117</v>
      </c>
      <c r="G77" s="19"/>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row>
    <row r="78" spans="1:48" s="10" customFormat="1" ht="18" customHeight="1" thickTop="1" thickBot="1" x14ac:dyDescent="0.3">
      <c r="A78" s="1"/>
      <c r="C78" s="325"/>
      <c r="D78" s="328"/>
      <c r="E78" s="21"/>
      <c r="F78" s="20" t="s">
        <v>44</v>
      </c>
      <c r="G78" s="19"/>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row>
    <row r="79" spans="1:48" s="10" customFormat="1" ht="18" customHeight="1" thickTop="1" thickBot="1" x14ac:dyDescent="0.3">
      <c r="A79" s="1"/>
      <c r="C79" s="325"/>
      <c r="D79" s="328"/>
      <c r="E79" s="21"/>
      <c r="F79" s="20" t="s">
        <v>43</v>
      </c>
      <c r="G79" s="19"/>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row>
    <row r="80" spans="1:48" s="10" customFormat="1" ht="18" customHeight="1" thickTop="1" thickBot="1" x14ac:dyDescent="0.3">
      <c r="A80" s="1"/>
      <c r="C80" s="325"/>
      <c r="D80" s="328"/>
      <c r="E80" s="22"/>
      <c r="F80" s="33" t="s">
        <v>42</v>
      </c>
      <c r="G80" s="19"/>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row>
    <row r="81" spans="1:48" s="10" customFormat="1" ht="21.65" customHeight="1" thickTop="1" thickBot="1" x14ac:dyDescent="0.3">
      <c r="A81" s="1"/>
      <c r="C81" s="325"/>
      <c r="D81" s="322" t="s">
        <v>76</v>
      </c>
      <c r="E81" s="24"/>
      <c r="F81" s="23" t="s">
        <v>114</v>
      </c>
      <c r="G81" s="19"/>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1:48" s="10" customFormat="1" ht="27.65" customHeight="1" thickTop="1" thickBot="1" x14ac:dyDescent="0.3">
      <c r="A82" s="1"/>
      <c r="C82" s="325"/>
      <c r="D82" s="328"/>
      <c r="E82" s="21"/>
      <c r="F82" s="23" t="s">
        <v>115</v>
      </c>
      <c r="G82" s="19"/>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1:48" s="10" customFormat="1" ht="21" customHeight="1" thickTop="1" thickBot="1" x14ac:dyDescent="0.3">
      <c r="A83" s="1"/>
      <c r="C83" s="325"/>
      <c r="D83" s="330"/>
      <c r="E83" s="34"/>
      <c r="F83" s="23" t="s">
        <v>116</v>
      </c>
      <c r="G83" s="19"/>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1:48" s="10" customFormat="1" ht="13.4" customHeight="1" thickTop="1" thickBot="1" x14ac:dyDescent="0.3">
      <c r="A84" s="1"/>
      <c r="C84" s="325"/>
      <c r="D84" s="328" t="s">
        <v>77</v>
      </c>
      <c r="E84" s="24"/>
      <c r="F84" s="23" t="s">
        <v>45</v>
      </c>
      <c r="G84" s="19"/>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1:48" s="10" customFormat="1" ht="13.4" customHeight="1" thickTop="1" thickBot="1" x14ac:dyDescent="0.3">
      <c r="A85" s="1"/>
      <c r="C85" s="325"/>
      <c r="D85" s="328"/>
      <c r="E85" s="48"/>
      <c r="F85" s="35" t="s">
        <v>111</v>
      </c>
      <c r="G85" s="19"/>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1:48" s="10" customFormat="1" ht="13.4" customHeight="1" thickTop="1" thickBot="1" x14ac:dyDescent="0.3">
      <c r="A86" s="1"/>
      <c r="C86" s="325"/>
      <c r="D86" s="328"/>
      <c r="E86" s="21"/>
      <c r="F86" s="20" t="s">
        <v>112</v>
      </c>
      <c r="G86" s="19"/>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1:48" s="10" customFormat="1" ht="13.4" customHeight="1" thickTop="1" thickBot="1" x14ac:dyDescent="0.3">
      <c r="A87" s="1"/>
      <c r="C87" s="325"/>
      <c r="D87" s="328"/>
      <c r="E87" s="21"/>
      <c r="F87" s="20" t="s">
        <v>113</v>
      </c>
      <c r="G87" s="19"/>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1:48" s="10" customFormat="1" ht="18.649999999999999" customHeight="1" thickTop="1" thickBot="1" x14ac:dyDescent="0.3">
      <c r="A88" s="1"/>
      <c r="C88" s="325"/>
      <c r="D88" s="322" t="s">
        <v>78</v>
      </c>
      <c r="E88" s="24"/>
      <c r="F88" s="23" t="s">
        <v>97</v>
      </c>
      <c r="G88" s="19"/>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1:48" s="10" customFormat="1" ht="21.65" customHeight="1" thickTop="1" thickBot="1" x14ac:dyDescent="0.3">
      <c r="A89" s="1"/>
      <c r="C89" s="325"/>
      <c r="D89" s="328"/>
      <c r="E89" s="21"/>
      <c r="F89" s="20" t="s">
        <v>98</v>
      </c>
      <c r="G89" s="19"/>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1:48" s="10" customFormat="1" ht="21" customHeight="1" thickTop="1" thickBot="1" x14ac:dyDescent="0.3">
      <c r="A90" s="1"/>
      <c r="C90" s="325"/>
      <c r="D90" s="330"/>
      <c r="E90" s="22"/>
      <c r="F90" s="33" t="s">
        <v>102</v>
      </c>
      <c r="G90" s="19"/>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1:48" s="10" customFormat="1" ht="15" customHeight="1" thickTop="1" thickBot="1" x14ac:dyDescent="0.3">
      <c r="A91" s="1"/>
      <c r="C91" s="325"/>
      <c r="D91" s="322" t="s">
        <v>79</v>
      </c>
      <c r="E91" s="24"/>
      <c r="F91" s="17" t="s">
        <v>99</v>
      </c>
      <c r="G91" s="19"/>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1:48" s="10" customFormat="1" ht="15" customHeight="1" thickTop="1" thickBot="1" x14ac:dyDescent="0.3">
      <c r="A92" s="1"/>
      <c r="C92" s="325"/>
      <c r="D92" s="328"/>
      <c r="E92" s="22"/>
      <c r="F92" s="32" t="s">
        <v>100</v>
      </c>
      <c r="G92" s="19"/>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1:48" s="10" customFormat="1" ht="17.149999999999999" customHeight="1" thickTop="1" thickBot="1" x14ac:dyDescent="0.3">
      <c r="A93" s="1"/>
      <c r="C93" s="325"/>
      <c r="D93" s="330"/>
      <c r="E93" s="22"/>
      <c r="F93" s="32" t="s">
        <v>101</v>
      </c>
      <c r="G93" s="19"/>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1:48" s="10" customFormat="1" ht="12.65" customHeight="1" thickTop="1" thickBot="1" x14ac:dyDescent="0.3">
      <c r="A94" s="1"/>
      <c r="C94" s="325"/>
      <c r="D94" s="322" t="s">
        <v>80</v>
      </c>
      <c r="E94" s="24"/>
      <c r="F94" s="35" t="s">
        <v>95</v>
      </c>
      <c r="G94" s="19"/>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1:48" s="10" customFormat="1" ht="12.65" customHeight="1" thickTop="1" thickBot="1" x14ac:dyDescent="0.3">
      <c r="A95" s="1"/>
      <c r="C95" s="325"/>
      <c r="D95" s="328"/>
      <c r="E95" s="21"/>
      <c r="F95" s="35" t="s">
        <v>94</v>
      </c>
      <c r="G95" s="19"/>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1:48" s="10" customFormat="1" ht="12.65" customHeight="1" thickTop="1" thickBot="1" x14ac:dyDescent="0.3">
      <c r="A96" s="1"/>
      <c r="C96" s="325"/>
      <c r="D96" s="328"/>
      <c r="E96" s="21"/>
      <c r="F96" s="35" t="s">
        <v>96</v>
      </c>
      <c r="G96" s="19"/>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1:48" s="10" customFormat="1" ht="12.65" customHeight="1" thickTop="1" thickBot="1" x14ac:dyDescent="0.3">
      <c r="A97" s="1"/>
      <c r="C97" s="325"/>
      <c r="D97" s="328"/>
      <c r="E97" s="21"/>
      <c r="F97" s="20" t="s">
        <v>41</v>
      </c>
      <c r="G97" s="19"/>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1:48" s="10" customFormat="1" ht="15" customHeight="1" thickTop="1" thickBot="1" x14ac:dyDescent="0.3">
      <c r="A98" s="1"/>
      <c r="C98" s="325"/>
      <c r="D98" s="323"/>
      <c r="E98" s="21"/>
      <c r="F98" s="33" t="s">
        <v>40</v>
      </c>
      <c r="G98" s="19"/>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1:48" s="10" customFormat="1" ht="56.15" customHeight="1" thickTop="1" thickBot="1" x14ac:dyDescent="0.3">
      <c r="A99" s="1"/>
      <c r="C99" s="325"/>
      <c r="D99" s="49" t="s">
        <v>81</v>
      </c>
      <c r="E99" s="18"/>
      <c r="F99" s="30" t="s">
        <v>103</v>
      </c>
      <c r="G99" s="19"/>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1:48" s="10" customFormat="1" ht="18" customHeight="1" thickTop="1" thickBot="1" x14ac:dyDescent="0.3">
      <c r="A100" s="1"/>
      <c r="C100" s="325"/>
      <c r="D100" s="331" t="s">
        <v>82</v>
      </c>
      <c r="E100" s="24"/>
      <c r="F100" s="23" t="s">
        <v>105</v>
      </c>
      <c r="G100" s="19"/>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1:48" s="10" customFormat="1" ht="26.15" customHeight="1" thickTop="1" thickBot="1" x14ac:dyDescent="0.3">
      <c r="A101" s="1"/>
      <c r="C101" s="325"/>
      <c r="D101" s="332"/>
      <c r="E101" s="18"/>
      <c r="F101" s="30" t="s">
        <v>104</v>
      </c>
      <c r="G101" s="19"/>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1:48" s="10" customFormat="1" ht="12.65" customHeight="1" thickTop="1" thickBot="1" x14ac:dyDescent="0.3">
      <c r="A102" s="1"/>
      <c r="C102" s="325"/>
      <c r="D102" s="322" t="s">
        <v>83</v>
      </c>
      <c r="E102" s="24"/>
      <c r="F102" s="23" t="s">
        <v>25</v>
      </c>
      <c r="G102" s="19"/>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1:48" s="10" customFormat="1" ht="12.65" customHeight="1" thickTop="1" thickBot="1" x14ac:dyDescent="0.3">
      <c r="A103" s="1"/>
      <c r="C103" s="325"/>
      <c r="D103" s="328"/>
      <c r="E103" s="21"/>
      <c r="F103" s="20" t="s">
        <v>24</v>
      </c>
      <c r="G103" s="19"/>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1:48" s="10" customFormat="1" ht="12.65" customHeight="1" thickTop="1" thickBot="1" x14ac:dyDescent="0.3">
      <c r="A104" s="1"/>
      <c r="C104" s="325"/>
      <c r="D104" s="328"/>
      <c r="E104" s="21"/>
      <c r="F104" s="20" t="s">
        <v>23</v>
      </c>
      <c r="G104" s="19"/>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1:48" s="10" customFormat="1" ht="12.65" customHeight="1" thickTop="1" thickBot="1" x14ac:dyDescent="0.3">
      <c r="A105" s="1"/>
      <c r="C105" s="325"/>
      <c r="D105" s="328"/>
      <c r="E105" s="21"/>
      <c r="F105" s="20" t="s">
        <v>22</v>
      </c>
      <c r="G105" s="19"/>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1:48" s="10" customFormat="1" ht="12.65" customHeight="1" thickTop="1" thickBot="1" x14ac:dyDescent="0.3">
      <c r="A106" s="1"/>
      <c r="C106" s="325"/>
      <c r="D106" s="328"/>
      <c r="E106" s="21"/>
      <c r="F106" s="20" t="s">
        <v>93</v>
      </c>
      <c r="G106" s="19"/>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1:48" s="10" customFormat="1" ht="15" customHeight="1" thickTop="1" thickBot="1" x14ac:dyDescent="0.3">
      <c r="A107" s="1"/>
      <c r="C107" s="325"/>
      <c r="D107" s="328"/>
      <c r="E107" s="21"/>
      <c r="F107" s="20" t="s">
        <v>21</v>
      </c>
      <c r="G107" s="19"/>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1:48" s="10" customFormat="1" ht="15" customHeight="1" thickTop="1" thickBot="1" x14ac:dyDescent="0.3">
      <c r="A108" s="1"/>
      <c r="C108" s="325"/>
      <c r="D108" s="328"/>
      <c r="E108" s="21"/>
      <c r="F108" s="20" t="s">
        <v>20</v>
      </c>
      <c r="G108" s="19"/>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1:48" s="10" customFormat="1" ht="13.4" customHeight="1" thickTop="1" thickBot="1" x14ac:dyDescent="0.3">
      <c r="A109" s="1"/>
      <c r="C109" s="326"/>
      <c r="D109" s="323"/>
      <c r="E109" s="18"/>
      <c r="F109" s="30" t="s">
        <v>19</v>
      </c>
      <c r="G109" s="19"/>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1:48" s="10" customFormat="1" ht="12.65" customHeight="1" thickTop="1" thickBot="1" x14ac:dyDescent="0.3">
      <c r="A110" s="1"/>
      <c r="C110" s="324" t="s">
        <v>18</v>
      </c>
      <c r="D110" s="327" t="s">
        <v>109</v>
      </c>
      <c r="E110" s="29"/>
      <c r="F110" s="28" t="s">
        <v>17</v>
      </c>
      <c r="G110" s="19"/>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1:48" s="10" customFormat="1" ht="12.65" customHeight="1" thickTop="1" thickBot="1" x14ac:dyDescent="0.3">
      <c r="A111" s="1"/>
      <c r="C111" s="325"/>
      <c r="D111" s="328"/>
      <c r="E111" s="26"/>
      <c r="F111" s="17" t="s">
        <v>16</v>
      </c>
      <c r="G111" s="19"/>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1:48" s="10" customFormat="1" ht="12.65" customHeight="1" thickTop="1" thickBot="1" x14ac:dyDescent="0.3">
      <c r="A112" s="1"/>
      <c r="C112" s="325"/>
      <c r="D112" s="328"/>
      <c r="E112" s="26"/>
      <c r="F112" s="27" t="s">
        <v>15</v>
      </c>
      <c r="G112" s="19"/>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1:48" s="10" customFormat="1" ht="12.65" customHeight="1" thickTop="1" thickBot="1" x14ac:dyDescent="0.3">
      <c r="A113" s="1"/>
      <c r="C113" s="325"/>
      <c r="D113" s="328"/>
      <c r="E113" s="26"/>
      <c r="F113" s="27" t="s">
        <v>14</v>
      </c>
      <c r="G113" s="19"/>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1:48" s="10" customFormat="1" ht="11.9" customHeight="1" thickTop="1" thickBot="1" x14ac:dyDescent="0.3">
      <c r="A114" s="1"/>
      <c r="C114" s="325"/>
      <c r="D114" s="328"/>
      <c r="E114" s="26"/>
      <c r="F114" s="27" t="s">
        <v>13</v>
      </c>
      <c r="G114" s="19"/>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1:48" s="10" customFormat="1" ht="12.65" customHeight="1" thickTop="1" thickBot="1" x14ac:dyDescent="0.3">
      <c r="A115" s="1"/>
      <c r="C115" s="325"/>
      <c r="D115" s="328"/>
      <c r="E115" s="26"/>
      <c r="F115" s="27" t="s">
        <v>12</v>
      </c>
      <c r="G115" s="19"/>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1:48" s="10" customFormat="1" ht="27.65" customHeight="1" thickTop="1" thickBot="1" x14ac:dyDescent="0.3">
      <c r="A116" s="1"/>
      <c r="C116" s="325"/>
      <c r="D116" s="328"/>
      <c r="E116" s="26"/>
      <c r="F116" s="46" t="s">
        <v>60</v>
      </c>
      <c r="G116" s="19"/>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1:48" s="10" customFormat="1" ht="15" customHeight="1" thickTop="1" thickBot="1" x14ac:dyDescent="0.3">
      <c r="A117" s="1"/>
      <c r="C117" s="325"/>
      <c r="D117" s="328"/>
      <c r="E117" s="26"/>
      <c r="F117" s="45" t="s">
        <v>61</v>
      </c>
      <c r="G117" s="19"/>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1:48" s="10" customFormat="1" ht="15" customHeight="1" thickTop="1" thickBot="1" x14ac:dyDescent="0.3">
      <c r="A118" s="1"/>
      <c r="C118" s="325"/>
      <c r="D118" s="328"/>
      <c r="E118" s="26"/>
      <c r="F118" s="45" t="s">
        <v>62</v>
      </c>
      <c r="G118" s="19"/>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1:48" s="10" customFormat="1" ht="15" customHeight="1" thickTop="1" thickBot="1" x14ac:dyDescent="0.3">
      <c r="A119" s="1"/>
      <c r="C119" s="325"/>
      <c r="D119" s="328"/>
      <c r="E119" s="26"/>
      <c r="F119" s="45" t="s">
        <v>63</v>
      </c>
      <c r="G119" s="19"/>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1:48" s="10" customFormat="1" ht="15" customHeight="1" thickTop="1" thickBot="1" x14ac:dyDescent="0.3">
      <c r="A120" s="1"/>
      <c r="C120" s="325"/>
      <c r="D120" s="328"/>
      <c r="E120" s="26"/>
      <c r="F120" s="45" t="s">
        <v>70</v>
      </c>
      <c r="G120" s="19"/>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1:48" s="10" customFormat="1" ht="11.9" customHeight="1" thickTop="1" thickBot="1" x14ac:dyDescent="0.3">
      <c r="A121" s="1"/>
      <c r="C121" s="325"/>
      <c r="D121" s="328"/>
      <c r="E121" s="26"/>
      <c r="F121" s="46" t="s">
        <v>64</v>
      </c>
      <c r="G121" s="19"/>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1:48" s="10" customFormat="1" ht="28.4" customHeight="1" thickTop="1" thickBot="1" x14ac:dyDescent="0.3">
      <c r="A122" s="1"/>
      <c r="C122" s="325"/>
      <c r="D122" s="328"/>
      <c r="E122" s="26"/>
      <c r="F122" s="46" t="s">
        <v>65</v>
      </c>
      <c r="G122" s="19"/>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1:48" s="10" customFormat="1" ht="33" customHeight="1" thickTop="1" thickBot="1" x14ac:dyDescent="0.3">
      <c r="A123" s="1"/>
      <c r="C123" s="325"/>
      <c r="D123" s="328"/>
      <c r="E123" s="26"/>
      <c r="F123" s="27" t="s">
        <v>66</v>
      </c>
      <c r="G123" s="19"/>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1:48" s="10" customFormat="1" ht="32.15" customHeight="1" thickTop="1" thickBot="1" x14ac:dyDescent="0.3">
      <c r="A124" s="1"/>
      <c r="C124" s="325"/>
      <c r="D124" s="328"/>
      <c r="E124" s="26"/>
      <c r="F124" s="46" t="s">
        <v>67</v>
      </c>
      <c r="G124" s="19"/>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1:48" s="10" customFormat="1" ht="32.15" customHeight="1" thickTop="1" thickBot="1" x14ac:dyDescent="0.3">
      <c r="A125" s="1"/>
      <c r="C125" s="325"/>
      <c r="D125" s="328"/>
      <c r="E125" s="26"/>
      <c r="F125" s="27" t="s">
        <v>11</v>
      </c>
      <c r="G125" s="19"/>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1:48" s="10" customFormat="1" ht="32.15" customHeight="1" thickTop="1" thickBot="1" x14ac:dyDescent="0.3">
      <c r="A126" s="1"/>
      <c r="C126" s="325"/>
      <c r="D126" s="328"/>
      <c r="E126" s="26"/>
      <c r="F126" s="27" t="s">
        <v>10</v>
      </c>
      <c r="G126" s="19"/>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1:48" s="10" customFormat="1" ht="32.15" customHeight="1" thickTop="1" thickBot="1" x14ac:dyDescent="0.3">
      <c r="A127" s="1"/>
      <c r="C127" s="325"/>
      <c r="D127" s="328"/>
      <c r="E127" s="26"/>
      <c r="F127" s="45" t="s">
        <v>68</v>
      </c>
      <c r="G127" s="19"/>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1:48" s="10" customFormat="1" ht="28.4" customHeight="1" thickTop="1" thickBot="1" x14ac:dyDescent="0.3">
      <c r="A128" s="1"/>
      <c r="C128" s="325"/>
      <c r="D128" s="328"/>
      <c r="E128" s="26"/>
      <c r="F128" s="46" t="s">
        <v>69</v>
      </c>
      <c r="G128" s="19"/>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48" s="10" customFormat="1" ht="12.65" customHeight="1" thickTop="1" thickBot="1" x14ac:dyDescent="0.3">
      <c r="A129" s="1"/>
      <c r="C129" s="325"/>
      <c r="D129" s="328"/>
      <c r="E129" s="26"/>
      <c r="F129" s="27" t="s">
        <v>9</v>
      </c>
      <c r="G129" s="19"/>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48" s="10" customFormat="1" ht="18" customHeight="1" thickTop="1" thickBot="1" x14ac:dyDescent="0.3">
      <c r="A130" s="1"/>
      <c r="C130" s="325"/>
      <c r="D130" s="328"/>
      <c r="E130" s="26"/>
      <c r="F130" s="47" t="s">
        <v>72</v>
      </c>
      <c r="G130" s="19"/>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48" s="10" customFormat="1" ht="18.649999999999999" customHeight="1" thickTop="1" thickBot="1" x14ac:dyDescent="0.3">
      <c r="A131" s="1"/>
      <c r="C131" s="325"/>
      <c r="D131" s="328"/>
      <c r="E131" s="26"/>
      <c r="F131" s="47" t="s">
        <v>71</v>
      </c>
      <c r="G131" s="19"/>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48" s="10" customFormat="1" ht="29.9" customHeight="1" thickTop="1" thickBot="1" x14ac:dyDescent="0.3">
      <c r="A132" s="1"/>
      <c r="C132" s="325"/>
      <c r="D132" s="328"/>
      <c r="E132" s="26"/>
      <c r="F132" s="27" t="s">
        <v>73</v>
      </c>
      <c r="G132" s="19"/>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48" s="10" customFormat="1" ht="26.9" customHeight="1" thickTop="1" thickBot="1" x14ac:dyDescent="0.3">
      <c r="A133" s="1"/>
      <c r="C133" s="325"/>
      <c r="D133" s="328"/>
      <c r="E133" s="26"/>
      <c r="F133" s="27" t="s">
        <v>8</v>
      </c>
      <c r="G133" s="19"/>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row>
    <row r="134" spans="1:48" s="10" customFormat="1" ht="27.65" customHeight="1" thickTop="1" thickBot="1" x14ac:dyDescent="0.3">
      <c r="A134" s="1"/>
      <c r="C134" s="325"/>
      <c r="D134" s="328"/>
      <c r="E134" s="26"/>
      <c r="F134" s="27" t="s">
        <v>74</v>
      </c>
      <c r="G134" s="19"/>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48" s="10" customFormat="1" ht="12.65" customHeight="1" thickTop="1" thickBot="1" x14ac:dyDescent="0.3">
      <c r="A135" s="1"/>
      <c r="C135" s="325"/>
      <c r="D135" s="328"/>
      <c r="E135" s="26"/>
      <c r="F135" s="27" t="s">
        <v>7</v>
      </c>
      <c r="G135" s="19"/>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48" s="10" customFormat="1" ht="12.65" customHeight="1" thickTop="1" thickBot="1" x14ac:dyDescent="0.3">
      <c r="A136" s="1"/>
      <c r="C136" s="325"/>
      <c r="D136" s="328"/>
      <c r="E136" s="26"/>
      <c r="F136" s="27" t="s">
        <v>6</v>
      </c>
      <c r="G136" s="19"/>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48" s="10" customFormat="1" ht="26" thickTop="1" thickBot="1" x14ac:dyDescent="0.3">
      <c r="A137" s="1"/>
      <c r="C137" s="325"/>
      <c r="D137" s="328"/>
      <c r="E137" s="26"/>
      <c r="F137" s="25" t="s">
        <v>5</v>
      </c>
      <c r="G137" s="19"/>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48" s="10" customFormat="1" ht="15" thickTop="1" thickBot="1" x14ac:dyDescent="0.3">
      <c r="A138" s="1"/>
      <c r="C138" s="325"/>
      <c r="D138" s="322" t="s">
        <v>110</v>
      </c>
      <c r="E138" s="24"/>
      <c r="F138" s="23" t="s">
        <v>4</v>
      </c>
      <c r="G138" s="19"/>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48" s="10" customFormat="1" ht="14.9" customHeight="1" thickTop="1" thickBot="1" x14ac:dyDescent="0.3">
      <c r="A139" s="1"/>
      <c r="C139" s="325"/>
      <c r="D139" s="328"/>
      <c r="E139" s="21"/>
      <c r="F139" s="20" t="s">
        <v>3</v>
      </c>
      <c r="G139" s="19"/>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48" s="10" customFormat="1" ht="12.65" customHeight="1" thickTop="1" thickBot="1" x14ac:dyDescent="0.3">
      <c r="A140" s="1"/>
      <c r="C140" s="325"/>
      <c r="D140" s="328"/>
      <c r="E140" s="22"/>
      <c r="F140" s="17" t="s">
        <v>2</v>
      </c>
      <c r="G140" s="19"/>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48" s="10" customFormat="1" ht="12.65" customHeight="1" thickTop="1" thickBot="1" x14ac:dyDescent="0.3">
      <c r="A141" s="1"/>
      <c r="C141" s="325"/>
      <c r="D141" s="328"/>
      <c r="E141" s="21"/>
      <c r="F141" s="20" t="s">
        <v>1</v>
      </c>
      <c r="G141" s="19"/>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48" s="10" customFormat="1" ht="13.4" customHeight="1" thickTop="1" thickBot="1" x14ac:dyDescent="0.3">
      <c r="A142" s="1"/>
      <c r="C142" s="326"/>
      <c r="D142" s="323"/>
      <c r="E142" s="18"/>
      <c r="F142" s="17" t="s">
        <v>0</v>
      </c>
      <c r="G142" s="16"/>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48" s="10" customFormat="1" x14ac:dyDescent="0.25">
      <c r="A143" s="1"/>
      <c r="C143" s="15"/>
      <c r="D143" s="14"/>
      <c r="E143" s="13"/>
      <c r="F143" s="12"/>
      <c r="G143" s="1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8" spans="3:6" x14ac:dyDescent="0.25">
      <c r="F148" s="9"/>
    </row>
    <row r="149" spans="3:6" x14ac:dyDescent="0.25">
      <c r="F149" s="9"/>
    </row>
    <row r="150" spans="3:6" x14ac:dyDescent="0.25">
      <c r="D150" s="8"/>
      <c r="E150" s="7"/>
      <c r="F150" s="9"/>
    </row>
    <row r="151" spans="3:6" x14ac:dyDescent="0.25">
      <c r="D151" s="8"/>
      <c r="E151" s="7"/>
      <c r="F151" s="9"/>
    </row>
    <row r="152" spans="3:6" s="2" customFormat="1" x14ac:dyDescent="0.25">
      <c r="C152" s="6"/>
      <c r="D152" s="8"/>
      <c r="E152" s="7"/>
      <c r="F152" s="9"/>
    </row>
    <row r="153" spans="3:6" s="2" customFormat="1" x14ac:dyDescent="0.25">
      <c r="C153" s="6"/>
      <c r="D153" s="8"/>
      <c r="E153" s="7"/>
      <c r="F153" s="9"/>
    </row>
    <row r="154" spans="3:6" s="2" customFormat="1" x14ac:dyDescent="0.25">
      <c r="C154" s="6"/>
      <c r="D154" s="8"/>
      <c r="E154" s="7"/>
      <c r="F154" s="9"/>
    </row>
    <row r="155" spans="3:6" s="2" customFormat="1" x14ac:dyDescent="0.25">
      <c r="C155" s="6"/>
      <c r="D155" s="8"/>
      <c r="E155" s="7"/>
      <c r="F155" s="9"/>
    </row>
    <row r="156" spans="3:6" s="2" customFormat="1" x14ac:dyDescent="0.25">
      <c r="C156" s="6"/>
      <c r="D156" s="8"/>
      <c r="E156" s="7"/>
      <c r="F156" s="9"/>
    </row>
    <row r="157" spans="3:6" s="2" customFormat="1" x14ac:dyDescent="0.25">
      <c r="C157" s="6"/>
      <c r="D157" s="8"/>
      <c r="E157" s="7"/>
      <c r="F157" s="9"/>
    </row>
    <row r="158" spans="3:6" s="2" customFormat="1" x14ac:dyDescent="0.25">
      <c r="C158" s="6"/>
      <c r="D158" s="8"/>
      <c r="E158" s="7"/>
      <c r="F158" s="9"/>
    </row>
    <row r="159" spans="3:6" s="2" customFormat="1" x14ac:dyDescent="0.25">
      <c r="C159" s="6"/>
      <c r="D159" s="8"/>
      <c r="E159" s="7"/>
      <c r="F159" s="9"/>
    </row>
    <row r="160" spans="3:6" s="2" customFormat="1" x14ac:dyDescent="0.25">
      <c r="C160" s="6"/>
      <c r="D160" s="8"/>
      <c r="E160" s="7"/>
      <c r="F160" s="9"/>
    </row>
    <row r="161" spans="3:6" s="2" customFormat="1" x14ac:dyDescent="0.25">
      <c r="C161" s="6"/>
      <c r="D161" s="8"/>
      <c r="E161" s="7"/>
      <c r="F161" s="9"/>
    </row>
    <row r="162" spans="3:6" s="2" customFormat="1" x14ac:dyDescent="0.25">
      <c r="C162" s="6"/>
      <c r="D162" s="8"/>
      <c r="E162" s="7"/>
      <c r="F162" s="9"/>
    </row>
    <row r="163" spans="3:6" s="2" customFormat="1" x14ac:dyDescent="0.25">
      <c r="C163" s="6"/>
      <c r="D163" s="8"/>
      <c r="E163" s="7"/>
      <c r="F163" s="9"/>
    </row>
    <row r="164" spans="3:6" s="2" customFormat="1" x14ac:dyDescent="0.25">
      <c r="C164" s="6"/>
      <c r="D164" s="8"/>
      <c r="E164" s="7"/>
      <c r="F164" s="9"/>
    </row>
    <row r="165" spans="3:6" s="2" customFormat="1" x14ac:dyDescent="0.25">
      <c r="C165" s="6"/>
      <c r="D165" s="8"/>
      <c r="E165" s="7"/>
      <c r="F165" s="9"/>
    </row>
    <row r="166" spans="3:6" s="2" customFormat="1" x14ac:dyDescent="0.25">
      <c r="C166" s="6"/>
      <c r="D166" s="8"/>
      <c r="E166" s="7"/>
      <c r="F166" s="9"/>
    </row>
    <row r="167" spans="3:6" s="2" customFormat="1" x14ac:dyDescent="0.25">
      <c r="C167" s="6"/>
      <c r="D167" s="8"/>
      <c r="E167" s="7"/>
      <c r="F167" s="9"/>
    </row>
    <row r="168" spans="3:6" s="2" customFormat="1" x14ac:dyDescent="0.25">
      <c r="C168" s="6"/>
      <c r="D168" s="8"/>
      <c r="E168" s="7"/>
      <c r="F168" s="9"/>
    </row>
    <row r="169" spans="3:6" s="2" customFormat="1" x14ac:dyDescent="0.25">
      <c r="C169" s="6"/>
      <c r="D169" s="8"/>
      <c r="E169" s="7"/>
      <c r="F169" s="9"/>
    </row>
    <row r="170" spans="3:6" s="2" customFormat="1" x14ac:dyDescent="0.25">
      <c r="C170" s="6"/>
      <c r="D170" s="8"/>
      <c r="E170" s="7"/>
      <c r="F170" s="9"/>
    </row>
    <row r="171" spans="3:6" s="2" customFormat="1" x14ac:dyDescent="0.25">
      <c r="C171" s="6"/>
      <c r="D171" s="8"/>
      <c r="E171" s="7"/>
      <c r="F171" s="9"/>
    </row>
    <row r="172" spans="3:6" s="2" customFormat="1" x14ac:dyDescent="0.25">
      <c r="C172" s="6"/>
      <c r="D172" s="8"/>
      <c r="E172" s="7"/>
      <c r="F172" s="9"/>
    </row>
    <row r="173" spans="3:6" s="2" customFormat="1" x14ac:dyDescent="0.25">
      <c r="C173" s="6"/>
      <c r="D173" s="8"/>
      <c r="E173" s="7"/>
      <c r="F173" s="9"/>
    </row>
    <row r="174" spans="3:6" s="2" customFormat="1" x14ac:dyDescent="0.25">
      <c r="C174" s="6"/>
      <c r="D174" s="8"/>
      <c r="E174" s="7"/>
      <c r="F174" s="9"/>
    </row>
    <row r="175" spans="3:6" s="2" customFormat="1" x14ac:dyDescent="0.25">
      <c r="C175" s="6"/>
      <c r="D175" s="8"/>
      <c r="E175" s="7"/>
      <c r="F175" s="9"/>
    </row>
    <row r="176" spans="3:6" s="2" customFormat="1" x14ac:dyDescent="0.25">
      <c r="C176" s="6"/>
      <c r="D176" s="8"/>
      <c r="E176" s="7"/>
      <c r="F176" s="9"/>
    </row>
    <row r="177" spans="3:6" s="2" customFormat="1" x14ac:dyDescent="0.25">
      <c r="C177" s="6"/>
      <c r="D177" s="8"/>
      <c r="E177" s="7"/>
      <c r="F177" s="3"/>
    </row>
    <row r="178" spans="3:6" s="2" customFormat="1" x14ac:dyDescent="0.25">
      <c r="C178" s="6"/>
      <c r="D178" s="8"/>
      <c r="E178" s="7"/>
      <c r="F178" s="3"/>
    </row>
  </sheetData>
  <mergeCells count="21">
    <mergeCell ref="C110:C142"/>
    <mergeCell ref="D110:D137"/>
    <mergeCell ref="D138:D142"/>
    <mergeCell ref="C2:G2"/>
    <mergeCell ref="C69:C75"/>
    <mergeCell ref="D69:D72"/>
    <mergeCell ref="D73:D74"/>
    <mergeCell ref="C77:C109"/>
    <mergeCell ref="D94:D98"/>
    <mergeCell ref="D100:D101"/>
    <mergeCell ref="D102:D109"/>
    <mergeCell ref="D77:D80"/>
    <mergeCell ref="D81:D83"/>
    <mergeCell ref="D84:D87"/>
    <mergeCell ref="D88:D90"/>
    <mergeCell ref="D91:D93"/>
    <mergeCell ref="D75:D76"/>
    <mergeCell ref="C3:C68"/>
    <mergeCell ref="D3:D24"/>
    <mergeCell ref="D25:D46"/>
    <mergeCell ref="D47:D68"/>
  </mergeCells>
  <conditionalFormatting sqref="G132:G142 G88 G83:G85">
    <cfRule type="expression" dxfId="469" priority="216">
      <formula>G83:G112=5</formula>
    </cfRule>
    <cfRule type="expression" dxfId="468" priority="217">
      <formula>G83:G112=4</formula>
    </cfRule>
    <cfRule type="expression" dxfId="467" priority="218">
      <formula>G83:G112=3</formula>
    </cfRule>
    <cfRule type="expression" dxfId="466" priority="219">
      <formula>G83:G112=2</formula>
    </cfRule>
    <cfRule type="expression" dxfId="465" priority="220">
      <formula>G83:G112=1</formula>
    </cfRule>
  </conditionalFormatting>
  <conditionalFormatting sqref="G126 G78:G82 G67">
    <cfRule type="expression" dxfId="464" priority="256">
      <formula>G67:G100=5</formula>
    </cfRule>
    <cfRule type="expression" dxfId="463" priority="257">
      <formula>G67:G100=4</formula>
    </cfRule>
    <cfRule type="expression" dxfId="462" priority="258">
      <formula>G67:G100=3</formula>
    </cfRule>
    <cfRule type="expression" dxfId="461" priority="259">
      <formula>G67:G100=2</formula>
    </cfRule>
    <cfRule type="expression" dxfId="460" priority="260">
      <formula>G67:G100=1</formula>
    </cfRule>
  </conditionalFormatting>
  <conditionalFormatting sqref="G127 G89 G77">
    <cfRule type="expression" dxfId="459" priority="291">
      <formula>G77:G109=5</formula>
    </cfRule>
    <cfRule type="expression" dxfId="458" priority="292">
      <formula>G77:G109=4</formula>
    </cfRule>
    <cfRule type="expression" dxfId="457" priority="293">
      <formula>G77:G109=3</formula>
    </cfRule>
    <cfRule type="expression" dxfId="456" priority="294">
      <formula>G77:G109=2</formula>
    </cfRule>
    <cfRule type="expression" dxfId="455" priority="295">
      <formula>G77:G109=1</formula>
    </cfRule>
  </conditionalFormatting>
  <conditionalFormatting sqref="G120 G63:G64 G44">
    <cfRule type="expression" dxfId="454" priority="316">
      <formula>G44:G80=5</formula>
    </cfRule>
    <cfRule type="expression" dxfId="453" priority="317">
      <formula>G44:G80=4</formula>
    </cfRule>
    <cfRule type="expression" dxfId="452" priority="318">
      <formula>G44:G80=3</formula>
    </cfRule>
    <cfRule type="expression" dxfId="451" priority="319">
      <formula>G44:G80=2</formula>
    </cfRule>
    <cfRule type="expression" dxfId="450" priority="320">
      <formula>G44:G80=1</formula>
    </cfRule>
  </conditionalFormatting>
  <conditionalFormatting sqref="G128:G131">
    <cfRule type="expression" dxfId="449" priority="321">
      <formula>G128:G159=5</formula>
    </cfRule>
    <cfRule type="expression" dxfId="448" priority="322">
      <formula>G128:G159=4</formula>
    </cfRule>
    <cfRule type="expression" dxfId="447" priority="323">
      <formula>G128:G159=3</formula>
    </cfRule>
    <cfRule type="expression" dxfId="446" priority="324">
      <formula>G128:G159=2</formula>
    </cfRule>
    <cfRule type="expression" dxfId="445" priority="325">
      <formula>G128:G159=1</formula>
    </cfRule>
  </conditionalFormatting>
  <conditionalFormatting sqref="G121:G125 G66">
    <cfRule type="expression" dxfId="444" priority="331">
      <formula>G66:G100=5</formula>
    </cfRule>
    <cfRule type="expression" dxfId="443" priority="332">
      <formula>G66:G100=4</formula>
    </cfRule>
    <cfRule type="expression" dxfId="442" priority="333">
      <formula>G66:G100=3</formula>
    </cfRule>
    <cfRule type="expression" dxfId="441" priority="334">
      <formula>G66:G100=2</formula>
    </cfRule>
    <cfRule type="expression" dxfId="440" priority="335">
      <formula>G66:G100=1</formula>
    </cfRule>
  </conditionalFormatting>
  <conditionalFormatting sqref="G110:G119 G43 G72:G76 G62">
    <cfRule type="expression" dxfId="439" priority="336">
      <formula>G43:G80=5</formula>
    </cfRule>
    <cfRule type="expression" dxfId="438" priority="337">
      <formula>G43:G80=4</formula>
    </cfRule>
    <cfRule type="expression" dxfId="437" priority="338">
      <formula>G43:G80=3</formula>
    </cfRule>
    <cfRule type="expression" dxfId="436" priority="339">
      <formula>G43:G80=2</formula>
    </cfRule>
    <cfRule type="expression" dxfId="435" priority="340">
      <formula>G43:G80=1</formula>
    </cfRule>
  </conditionalFormatting>
  <conditionalFormatting sqref="G48:G51">
    <cfRule type="expression" dxfId="434" priority="1591">
      <formula>G48:G74=5</formula>
    </cfRule>
    <cfRule type="expression" dxfId="433" priority="1592">
      <formula>G48:G74=4</formula>
    </cfRule>
    <cfRule type="expression" dxfId="432" priority="1593">
      <formula>G48:G74=3</formula>
    </cfRule>
    <cfRule type="expression" dxfId="431" priority="1594">
      <formula>G48:G74=2</formula>
    </cfRule>
    <cfRule type="expression" dxfId="430" priority="1595">
      <formula>G48:G74=1</formula>
    </cfRule>
  </conditionalFormatting>
  <conditionalFormatting sqref="G52">
    <cfRule type="expression" dxfId="429" priority="1596">
      <formula>G52:G77=5</formula>
    </cfRule>
    <cfRule type="expression" dxfId="428" priority="1597">
      <formula>G52:G77=4</formula>
    </cfRule>
    <cfRule type="expression" dxfId="427" priority="1598">
      <formula>G52:G77=3</formula>
    </cfRule>
    <cfRule type="expression" dxfId="426" priority="1599">
      <formula>G52:G77=2</formula>
    </cfRule>
    <cfRule type="expression" dxfId="425" priority="1600">
      <formula>G52:G77=1</formula>
    </cfRule>
  </conditionalFormatting>
  <conditionalFormatting sqref="G90 G61 G40">
    <cfRule type="expression" dxfId="424" priority="1741">
      <formula>G40:G79=5</formula>
    </cfRule>
    <cfRule type="expression" dxfId="423" priority="1742">
      <formula>G40:G79=4</formula>
    </cfRule>
    <cfRule type="expression" dxfId="422" priority="1743">
      <formula>G40:G79=3</formula>
    </cfRule>
    <cfRule type="expression" dxfId="421" priority="1744">
      <formula>G40:G79=2</formula>
    </cfRule>
    <cfRule type="expression" dxfId="420" priority="1745">
      <formula>G40:G79=1</formula>
    </cfRule>
  </conditionalFormatting>
  <conditionalFormatting sqref="G93 G60">
    <cfRule type="expression" dxfId="419" priority="2086">
      <formula>G60:G100=5</formula>
    </cfRule>
    <cfRule type="expression" dxfId="418" priority="2087">
      <formula>G60:G100=4</formula>
    </cfRule>
    <cfRule type="expression" dxfId="417" priority="2088">
      <formula>G60:G100=3</formula>
    </cfRule>
    <cfRule type="expression" dxfId="416" priority="2089">
      <formula>G60:G100=2</formula>
    </cfRule>
    <cfRule type="expression" dxfId="415" priority="2090">
      <formula>G60:G100=1</formula>
    </cfRule>
  </conditionalFormatting>
  <conditionalFormatting sqref="G25">
    <cfRule type="expression" dxfId="414" priority="66">
      <formula>G25:G56=5</formula>
    </cfRule>
    <cfRule type="expression" dxfId="413" priority="67">
      <formula>G25:G56=4</formula>
    </cfRule>
    <cfRule type="expression" dxfId="412" priority="68">
      <formula>G25:G56=3</formula>
    </cfRule>
    <cfRule type="expression" dxfId="411" priority="69">
      <formula>G25:G56=2</formula>
    </cfRule>
    <cfRule type="expression" dxfId="410" priority="70">
      <formula>G25:G56=1</formula>
    </cfRule>
  </conditionalFormatting>
  <conditionalFormatting sqref="G36:G37">
    <cfRule type="expression" dxfId="409" priority="76">
      <formula>G36:G79=5</formula>
    </cfRule>
    <cfRule type="expression" dxfId="408" priority="77">
      <formula>G36:G79=4</formula>
    </cfRule>
    <cfRule type="expression" dxfId="407" priority="78">
      <formula>G36:G79=3</formula>
    </cfRule>
    <cfRule type="expression" dxfId="406" priority="79">
      <formula>G36:G79=2</formula>
    </cfRule>
    <cfRule type="expression" dxfId="405" priority="80">
      <formula>G36:G79=1</formula>
    </cfRule>
  </conditionalFormatting>
  <conditionalFormatting sqref="G26:G29">
    <cfRule type="expression" dxfId="404" priority="86">
      <formula>G26:G52=5</formula>
    </cfRule>
    <cfRule type="expression" dxfId="403" priority="87">
      <formula>G26:G52=4</formula>
    </cfRule>
    <cfRule type="expression" dxfId="402" priority="88">
      <formula>G26:G52=3</formula>
    </cfRule>
    <cfRule type="expression" dxfId="401" priority="89">
      <formula>G26:G52=2</formula>
    </cfRule>
    <cfRule type="expression" dxfId="400" priority="90">
      <formula>G26:G52=1</formula>
    </cfRule>
  </conditionalFormatting>
  <conditionalFormatting sqref="G30:G35">
    <cfRule type="expression" dxfId="399" priority="91">
      <formula>G30:G55=5</formula>
    </cfRule>
    <cfRule type="expression" dxfId="398" priority="92">
      <formula>G30:G55=4</formula>
    </cfRule>
    <cfRule type="expression" dxfId="397" priority="93">
      <formula>G30:G55=3</formula>
    </cfRule>
    <cfRule type="expression" dxfId="396" priority="94">
      <formula>G30:G55=2</formula>
    </cfRule>
    <cfRule type="expression" dxfId="395" priority="95">
      <formula>G30:G55=1</formula>
    </cfRule>
  </conditionalFormatting>
  <conditionalFormatting sqref="G38">
    <cfRule type="expression" dxfId="394" priority="101">
      <formula>G38:G80=5</formula>
    </cfRule>
    <cfRule type="expression" dxfId="393" priority="102">
      <formula>G38:G80=4</formula>
    </cfRule>
    <cfRule type="expression" dxfId="392" priority="103">
      <formula>G38:G80=3</formula>
    </cfRule>
    <cfRule type="expression" dxfId="391" priority="104">
      <formula>G38:G80=2</formula>
    </cfRule>
    <cfRule type="expression" dxfId="390" priority="105">
      <formula>G38:G80=1</formula>
    </cfRule>
  </conditionalFormatting>
  <conditionalFormatting sqref="G71 G41:G42">
    <cfRule type="expression" dxfId="389" priority="106">
      <formula>G41:G79=5</formula>
    </cfRule>
    <cfRule type="expression" dxfId="388" priority="107">
      <formula>G41:G79=4</formula>
    </cfRule>
    <cfRule type="expression" dxfId="387" priority="108">
      <formula>G41:G79=3</formula>
    </cfRule>
    <cfRule type="expression" dxfId="386" priority="109">
      <formula>G41:G79=2</formula>
    </cfRule>
    <cfRule type="expression" dxfId="385" priority="110">
      <formula>G41:G79=1</formula>
    </cfRule>
  </conditionalFormatting>
  <conditionalFormatting sqref="G46">
    <cfRule type="expression" dxfId="384" priority="111">
      <formula>G46:G62=5</formula>
    </cfRule>
    <cfRule type="expression" dxfId="383" priority="112">
      <formula>G46:G62=4</formula>
    </cfRule>
    <cfRule type="expression" dxfId="382" priority="113">
      <formula>G46:G62=3</formula>
    </cfRule>
    <cfRule type="expression" dxfId="381" priority="114">
      <formula>G46:G62=2</formula>
    </cfRule>
    <cfRule type="expression" dxfId="380" priority="115">
      <formula>G46:G62=1</formula>
    </cfRule>
  </conditionalFormatting>
  <conditionalFormatting sqref="G23">
    <cfRule type="expression" dxfId="379" priority="1">
      <formula>G23:G59=5</formula>
    </cfRule>
    <cfRule type="expression" dxfId="378" priority="2">
      <formula>G23:G59=4</formula>
    </cfRule>
    <cfRule type="expression" dxfId="377" priority="3">
      <formula>G23:G59=3</formula>
    </cfRule>
    <cfRule type="expression" dxfId="376" priority="4">
      <formula>G23:G59=2</formula>
    </cfRule>
    <cfRule type="expression" dxfId="375" priority="5">
      <formula>G23:G59=1</formula>
    </cfRule>
  </conditionalFormatting>
  <conditionalFormatting sqref="G3">
    <cfRule type="expression" dxfId="374" priority="6">
      <formula>G3:G34=5</formula>
    </cfRule>
    <cfRule type="expression" dxfId="373" priority="7">
      <formula>G3:G34=4</formula>
    </cfRule>
    <cfRule type="expression" dxfId="372" priority="8">
      <formula>G3:G34=3</formula>
    </cfRule>
    <cfRule type="expression" dxfId="371" priority="9">
      <formula>G3:G34=2</formula>
    </cfRule>
    <cfRule type="expression" dxfId="370" priority="10">
      <formula>G3:G34=1</formula>
    </cfRule>
  </conditionalFormatting>
  <conditionalFormatting sqref="G22">
    <cfRule type="expression" dxfId="369" priority="11">
      <formula>G22:G59=5</formula>
    </cfRule>
    <cfRule type="expression" dxfId="368" priority="12">
      <formula>G22:G59=4</formula>
    </cfRule>
    <cfRule type="expression" dxfId="367" priority="13">
      <formula>G22:G59=3</formula>
    </cfRule>
    <cfRule type="expression" dxfId="366" priority="14">
      <formula>G22:G59=2</formula>
    </cfRule>
    <cfRule type="expression" dxfId="365" priority="15">
      <formula>G22:G59=1</formula>
    </cfRule>
  </conditionalFormatting>
  <conditionalFormatting sqref="G16">
    <cfRule type="expression" dxfId="364" priority="16">
      <formula>G16:G59=5</formula>
    </cfRule>
    <cfRule type="expression" dxfId="363" priority="17">
      <formula>G16:G59=4</formula>
    </cfRule>
    <cfRule type="expression" dxfId="362" priority="18">
      <formula>G16:G59=3</formula>
    </cfRule>
    <cfRule type="expression" dxfId="361" priority="19">
      <formula>G16:G59=2</formula>
    </cfRule>
    <cfRule type="expression" dxfId="360" priority="20">
      <formula>G16:G59=1</formula>
    </cfRule>
  </conditionalFormatting>
  <conditionalFormatting sqref="G14:G15">
    <cfRule type="expression" dxfId="359" priority="21">
      <formula>G14:G58=5</formula>
    </cfRule>
    <cfRule type="expression" dxfId="358" priority="22">
      <formula>G14:G58=4</formula>
    </cfRule>
    <cfRule type="expression" dxfId="357" priority="23">
      <formula>G14:G58=3</formula>
    </cfRule>
    <cfRule type="expression" dxfId="356" priority="24">
      <formula>G14:G58=2</formula>
    </cfRule>
    <cfRule type="expression" dxfId="355" priority="25">
      <formula>G14:G58=1</formula>
    </cfRule>
  </conditionalFormatting>
  <conditionalFormatting sqref="G4:G7">
    <cfRule type="expression" dxfId="354" priority="26">
      <formula>G4:G30=5</formula>
    </cfRule>
    <cfRule type="expression" dxfId="353" priority="27">
      <formula>G4:G30=4</formula>
    </cfRule>
    <cfRule type="expression" dxfId="352" priority="28">
      <formula>G4:G30=3</formula>
    </cfRule>
    <cfRule type="expression" dxfId="351" priority="29">
      <formula>G4:G30=2</formula>
    </cfRule>
    <cfRule type="expression" dxfId="350" priority="30">
      <formula>G4:G30=1</formula>
    </cfRule>
  </conditionalFormatting>
  <conditionalFormatting sqref="G8:G13">
    <cfRule type="expression" dxfId="349" priority="31">
      <formula>G8:G33=5</formula>
    </cfRule>
    <cfRule type="expression" dxfId="348" priority="32">
      <formula>G8:G33=4</formula>
    </cfRule>
    <cfRule type="expression" dxfId="347" priority="33">
      <formula>G8:G33=3</formula>
    </cfRule>
    <cfRule type="expression" dxfId="346" priority="34">
      <formula>G8:G33=2</formula>
    </cfRule>
    <cfRule type="expression" dxfId="345" priority="35">
      <formula>G8:G33=1</formula>
    </cfRule>
  </conditionalFormatting>
  <conditionalFormatting sqref="G19:G20">
    <cfRule type="expression" dxfId="344" priority="36">
      <formula>G19:G58=5</formula>
    </cfRule>
    <cfRule type="expression" dxfId="343" priority="37">
      <formula>G19:G58=4</formula>
    </cfRule>
    <cfRule type="expression" dxfId="342" priority="38">
      <formula>G19:G58=3</formula>
    </cfRule>
    <cfRule type="expression" dxfId="341" priority="39">
      <formula>G19:G58=2</formula>
    </cfRule>
    <cfRule type="expression" dxfId="340" priority="40">
      <formula>G19:G58=1</formula>
    </cfRule>
  </conditionalFormatting>
  <conditionalFormatting sqref="G17">
    <cfRule type="expression" dxfId="339" priority="41">
      <formula>G17:G59=5</formula>
    </cfRule>
    <cfRule type="expression" dxfId="338" priority="42">
      <formula>G17:G59=4</formula>
    </cfRule>
    <cfRule type="expression" dxfId="337" priority="43">
      <formula>G17:G59=3</formula>
    </cfRule>
    <cfRule type="expression" dxfId="336" priority="44">
      <formula>G17:G59=2</formula>
    </cfRule>
    <cfRule type="expression" dxfId="335" priority="45">
      <formula>G17:G59=1</formula>
    </cfRule>
  </conditionalFormatting>
  <conditionalFormatting sqref="G21">
    <cfRule type="expression" dxfId="334" priority="46">
      <formula>G21:G59=5</formula>
    </cfRule>
    <cfRule type="expression" dxfId="333" priority="47">
      <formula>G21:G59=4</formula>
    </cfRule>
    <cfRule type="expression" dxfId="332" priority="48">
      <formula>G21:G59=3</formula>
    </cfRule>
    <cfRule type="expression" dxfId="331" priority="49">
      <formula>G21:G59=2</formula>
    </cfRule>
    <cfRule type="expression" dxfId="330" priority="50">
      <formula>G21:G59=1</formula>
    </cfRule>
  </conditionalFormatting>
  <conditionalFormatting sqref="G24">
    <cfRule type="expression" dxfId="329" priority="51">
      <formula>G24:G40=5</formula>
    </cfRule>
    <cfRule type="expression" dxfId="328" priority="52">
      <formula>G24:G40=4</formula>
    </cfRule>
    <cfRule type="expression" dxfId="327" priority="53">
      <formula>G24:G40=3</formula>
    </cfRule>
    <cfRule type="expression" dxfId="326" priority="54">
      <formula>G24:G40=2</formula>
    </cfRule>
    <cfRule type="expression" dxfId="325" priority="55">
      <formula>G24:G40=1</formula>
    </cfRule>
  </conditionalFormatting>
  <conditionalFormatting sqref="G18">
    <cfRule type="expression" dxfId="324" priority="56">
      <formula>G18:G58=5</formula>
    </cfRule>
    <cfRule type="expression" dxfId="323" priority="57">
      <formula>G18:G58=4</formula>
    </cfRule>
    <cfRule type="expression" dxfId="322" priority="58">
      <formula>G18:G58=3</formula>
    </cfRule>
    <cfRule type="expression" dxfId="321" priority="59">
      <formula>G18:G58=2</formula>
    </cfRule>
    <cfRule type="expression" dxfId="320" priority="60">
      <formula>G18:G58=1</formula>
    </cfRule>
  </conditionalFormatting>
  <conditionalFormatting sqref="G102:G106">
    <cfRule type="expression" dxfId="319" priority="2091">
      <formula>G102:G109=5</formula>
    </cfRule>
    <cfRule type="expression" dxfId="318" priority="2092">
      <formula>G102:G109=4</formula>
    </cfRule>
    <cfRule type="expression" dxfId="317" priority="2093">
      <formula>G102:G109=3</formula>
    </cfRule>
    <cfRule type="expression" dxfId="316" priority="2094">
      <formula>G102:G109=2</formula>
    </cfRule>
    <cfRule type="expression" dxfId="315" priority="2095">
      <formula>G102:G109=1</formula>
    </cfRule>
  </conditionalFormatting>
  <conditionalFormatting sqref="G91:G92 G39 G58:G59">
    <cfRule type="expression" dxfId="314" priority="2101">
      <formula>G39:G80=5</formula>
    </cfRule>
    <cfRule type="expression" dxfId="313" priority="2102">
      <formula>G39:G80=4</formula>
    </cfRule>
    <cfRule type="expression" dxfId="312" priority="2103">
      <formula>G39:G80=3</formula>
    </cfRule>
    <cfRule type="expression" dxfId="311" priority="2104">
      <formula>G39:G80=2</formula>
    </cfRule>
    <cfRule type="expression" dxfId="310" priority="2105">
      <formula>G39:G80=1</formula>
    </cfRule>
  </conditionalFormatting>
  <conditionalFormatting sqref="G101">
    <cfRule type="expression" dxfId="309" priority="2106">
      <formula>G101:G109=5</formula>
    </cfRule>
    <cfRule type="expression" dxfId="308" priority="2107">
      <formula>G101:G109=4</formula>
    </cfRule>
    <cfRule type="expression" dxfId="307" priority="2108">
      <formula>G101:G109=3</formula>
    </cfRule>
    <cfRule type="expression" dxfId="306" priority="2109">
      <formula>G101:G109=2</formula>
    </cfRule>
    <cfRule type="expression" dxfId="305" priority="2110">
      <formula>G101:G109=1</formula>
    </cfRule>
  </conditionalFormatting>
  <conditionalFormatting sqref="G97">
    <cfRule type="expression" dxfId="304" priority="2111">
      <formula>G97:G109=5</formula>
    </cfRule>
    <cfRule type="expression" dxfId="303" priority="2112">
      <formula>G97:G109=4</formula>
    </cfRule>
    <cfRule type="expression" dxfId="302" priority="2113">
      <formula>G97:G109=3</formula>
    </cfRule>
    <cfRule type="expression" dxfId="301" priority="2114">
      <formula>G97:G109=2</formula>
    </cfRule>
    <cfRule type="expression" dxfId="300" priority="2115">
      <formula>G97:G109=1</formula>
    </cfRule>
  </conditionalFormatting>
  <conditionalFormatting sqref="G100">
    <cfRule type="expression" dxfId="299" priority="2116">
      <formula>G100:G109=5</formula>
    </cfRule>
    <cfRule type="expression" dxfId="298" priority="2117">
      <formula>G100:G109=4</formula>
    </cfRule>
    <cfRule type="expression" dxfId="297" priority="2118">
      <formula>G100:G109=3</formula>
    </cfRule>
    <cfRule type="expression" dxfId="296" priority="2119">
      <formula>G100:G109=2</formula>
    </cfRule>
    <cfRule type="expression" dxfId="295" priority="2120">
      <formula>G100:G109=1</formula>
    </cfRule>
  </conditionalFormatting>
  <conditionalFormatting sqref="G107:G109">
    <cfRule type="expression" dxfId="294" priority="2121">
      <formula>G107:G113=5</formula>
    </cfRule>
    <cfRule type="expression" dxfId="293" priority="2122">
      <formula>G107:G113=4</formula>
    </cfRule>
    <cfRule type="expression" dxfId="292" priority="2123">
      <formula>G107:G113=3</formula>
    </cfRule>
    <cfRule type="expression" dxfId="291" priority="2124">
      <formula>G107:G113=2</formula>
    </cfRule>
    <cfRule type="expression" dxfId="290" priority="2125">
      <formula>G107:G113=1</formula>
    </cfRule>
  </conditionalFormatting>
  <conditionalFormatting sqref="G94:G96">
    <cfRule type="expression" dxfId="289" priority="2131">
      <formula>G94:G109=5</formula>
    </cfRule>
    <cfRule type="expression" dxfId="288" priority="2132">
      <formula>G94:G109=4</formula>
    </cfRule>
    <cfRule type="expression" dxfId="287" priority="2133">
      <formula>G94:G109=3</formula>
    </cfRule>
    <cfRule type="expression" dxfId="286" priority="2134">
      <formula>G94:G109=2</formula>
    </cfRule>
    <cfRule type="expression" dxfId="285" priority="2135">
      <formula>G94:G109=1</formula>
    </cfRule>
  </conditionalFormatting>
  <conditionalFormatting sqref="G98">
    <cfRule type="expression" dxfId="284" priority="2136">
      <formula>G98:G109=5</formula>
    </cfRule>
    <cfRule type="expression" dxfId="283" priority="2137">
      <formula>G98:G109=4</formula>
    </cfRule>
    <cfRule type="expression" dxfId="282" priority="2138">
      <formula>G98:G109=3</formula>
    </cfRule>
    <cfRule type="expression" dxfId="281" priority="2139">
      <formula>G98:G109=2</formula>
    </cfRule>
    <cfRule type="expression" dxfId="280" priority="2140">
      <formula>G98:G109=1</formula>
    </cfRule>
  </conditionalFormatting>
  <conditionalFormatting sqref="G99">
    <cfRule type="expression" dxfId="279" priority="2156">
      <formula>G99:G109=5</formula>
    </cfRule>
    <cfRule type="expression" dxfId="278" priority="2157">
      <formula>G99:G109=4</formula>
    </cfRule>
    <cfRule type="expression" dxfId="277" priority="2158">
      <formula>G99:G109=3</formula>
    </cfRule>
    <cfRule type="expression" dxfId="276" priority="2159">
      <formula>G99:G109=2</formula>
    </cfRule>
    <cfRule type="expression" dxfId="275" priority="2160">
      <formula>G99:G109=1</formula>
    </cfRule>
  </conditionalFormatting>
  <conditionalFormatting sqref="G86:G87">
    <cfRule type="expression" dxfId="274" priority="2161">
      <formula>G86:G114=5</formula>
    </cfRule>
    <cfRule type="expression" dxfId="273" priority="2162">
      <formula>G86:G114=4</formula>
    </cfRule>
    <cfRule type="expression" dxfId="272" priority="2163">
      <formula>G86:G114=3</formula>
    </cfRule>
    <cfRule type="expression" dxfId="271" priority="2164">
      <formula>G86:G114=2</formula>
    </cfRule>
    <cfRule type="expression" dxfId="270" priority="2165">
      <formula>G86:G114=1</formula>
    </cfRule>
  </conditionalFormatting>
  <conditionalFormatting sqref="G53:G57">
    <cfRule type="expression" dxfId="269" priority="2271">
      <formula>G53:G77=5</formula>
    </cfRule>
    <cfRule type="expression" dxfId="268" priority="2272">
      <formula>G53:G77=4</formula>
    </cfRule>
    <cfRule type="expression" dxfId="267" priority="2273">
      <formula>G53:G77=3</formula>
    </cfRule>
    <cfRule type="expression" dxfId="266" priority="2274">
      <formula>G53:G77=2</formula>
    </cfRule>
    <cfRule type="expression" dxfId="265" priority="2275">
      <formula>G53:G77=1</formula>
    </cfRule>
  </conditionalFormatting>
  <conditionalFormatting sqref="G70">
    <cfRule type="expression" dxfId="264" priority="2341">
      <formula>G70:G93=5</formula>
    </cfRule>
    <cfRule type="expression" dxfId="263" priority="2342">
      <formula>G70:G93=4</formula>
    </cfRule>
    <cfRule type="expression" dxfId="262" priority="2343">
      <formula>G70:G93=3</formula>
    </cfRule>
    <cfRule type="expression" dxfId="261" priority="2344">
      <formula>G70:G93=2</formula>
    </cfRule>
    <cfRule type="expression" dxfId="260" priority="2345">
      <formula>G70:G93=1</formula>
    </cfRule>
  </conditionalFormatting>
  <conditionalFormatting sqref="G45 G65">
    <cfRule type="expression" dxfId="259" priority="2361">
      <formula>G45:G80=5</formula>
    </cfRule>
    <cfRule type="expression" dxfId="258" priority="2362">
      <formula>G45:G80=4</formula>
    </cfRule>
    <cfRule type="expression" dxfId="257" priority="2363">
      <formula>G45:G80=3</formula>
    </cfRule>
    <cfRule type="expression" dxfId="256" priority="2364">
      <formula>G45:G80=2</formula>
    </cfRule>
    <cfRule type="expression" dxfId="255" priority="2365">
      <formula>G45:G80=1</formula>
    </cfRule>
  </conditionalFormatting>
  <conditionalFormatting sqref="G47">
    <cfRule type="expression" dxfId="254" priority="2376">
      <formula>G47:G77=5</formula>
    </cfRule>
    <cfRule type="expression" dxfId="253" priority="2377">
      <formula>G47:G77=4</formula>
    </cfRule>
    <cfRule type="expression" dxfId="252" priority="2378">
      <formula>G47:G77=3</formula>
    </cfRule>
    <cfRule type="expression" dxfId="251" priority="2379">
      <formula>G47:G77=2</formula>
    </cfRule>
    <cfRule type="expression" dxfId="250" priority="2380">
      <formula>G47:G77=1</formula>
    </cfRule>
  </conditionalFormatting>
  <conditionalFormatting sqref="G68">
    <cfRule type="expression" dxfId="249" priority="2476">
      <formula>G68:G82=5</formula>
    </cfRule>
    <cfRule type="expression" dxfId="248" priority="2477">
      <formula>G68:G82=4</formula>
    </cfRule>
    <cfRule type="expression" dxfId="247" priority="2478">
      <formula>G68:G82=3</formula>
    </cfRule>
    <cfRule type="expression" dxfId="246" priority="2479">
      <formula>G68:G82=2</formula>
    </cfRule>
    <cfRule type="expression" dxfId="245" priority="2480">
      <formula>G68:G82=1</formula>
    </cfRule>
  </conditionalFormatting>
  <conditionalFormatting sqref="G69">
    <cfRule type="expression" dxfId="244" priority="2491">
      <formula>G69:G91=5</formula>
    </cfRule>
    <cfRule type="expression" dxfId="243" priority="2492">
      <formula>G69:G91=4</formula>
    </cfRule>
    <cfRule type="expression" dxfId="242" priority="2493">
      <formula>G69:G91=3</formula>
    </cfRule>
    <cfRule type="expression" dxfId="241" priority="2494">
      <formula>G69:G91=2</formula>
    </cfRule>
    <cfRule type="expression" dxfId="240" priority="2495">
      <formula>G69:G91=1</formula>
    </cfRule>
  </conditionalFormatting>
  <pageMargins left="0.7" right="0.7" top="0.75" bottom="0.75" header="0.3" footer="0.3"/>
  <pageSetup paperSize="9" scale="27" fitToHeight="0"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00B0F0"/>
  </sheetPr>
  <dimension ref="B2:I54"/>
  <sheetViews>
    <sheetView zoomScale="40" zoomScaleNormal="40" workbookViewId="0">
      <selection activeCell="G5" sqref="G5:H54"/>
    </sheetView>
  </sheetViews>
  <sheetFormatPr defaultColWidth="8.453125" defaultRowHeight="14.5" x14ac:dyDescent="0.35"/>
  <cols>
    <col min="1" max="1" width="1.54296875" style="72" customWidth="1"/>
    <col min="2" max="2" width="3.453125" style="72" customWidth="1"/>
    <col min="3" max="3" width="15.453125" style="72" customWidth="1"/>
    <col min="4" max="4" width="32.54296875" style="72" customWidth="1"/>
    <col min="5" max="5" width="5.54296875" style="72" customWidth="1"/>
    <col min="6" max="6" width="88.26953125" style="166" customWidth="1"/>
    <col min="7" max="7" width="47.7265625" style="166" customWidth="1"/>
    <col min="8" max="8" width="62.453125" style="166" bestFit="1" customWidth="1"/>
    <col min="9" max="9" width="3.54296875" style="72" customWidth="1"/>
    <col min="10" max="16384" width="8.453125" style="72"/>
  </cols>
  <sheetData>
    <row r="2" spans="2:9" ht="81" customHeight="1" x14ac:dyDescent="0.35">
      <c r="B2" s="74"/>
      <c r="C2" s="411" t="s">
        <v>134</v>
      </c>
      <c r="D2" s="411"/>
      <c r="E2" s="411"/>
      <c r="F2" s="411"/>
      <c r="G2" s="411"/>
      <c r="H2" s="411"/>
      <c r="I2" s="411"/>
    </row>
    <row r="3" spans="2:9" ht="12.75" customHeight="1" x14ac:dyDescent="0.35">
      <c r="B3" s="74"/>
      <c r="C3" s="75"/>
      <c r="D3" s="75"/>
      <c r="E3" s="75"/>
      <c r="F3" s="164"/>
      <c r="G3" s="164"/>
      <c r="H3" s="164"/>
      <c r="I3" s="75"/>
    </row>
    <row r="4" spans="2:9" ht="83.5" customHeight="1" x14ac:dyDescent="0.35">
      <c r="B4" s="74"/>
      <c r="C4" s="74"/>
      <c r="D4" s="74"/>
      <c r="E4" s="75"/>
      <c r="F4" s="165" t="s">
        <v>135</v>
      </c>
      <c r="G4" s="126" t="s">
        <v>136</v>
      </c>
      <c r="H4" s="127" t="s">
        <v>381</v>
      </c>
      <c r="I4" s="76"/>
    </row>
    <row r="5" spans="2:9" x14ac:dyDescent="0.35">
      <c r="B5" s="74"/>
      <c r="C5" s="74"/>
      <c r="D5" s="74"/>
      <c r="E5" s="77">
        <v>1</v>
      </c>
      <c r="F5" s="453" t="str">
        <f t="array" ref="F5">IFERROR(INDEX(' Resumo das pontuações'!$F$1:$F$40,SMALL(IF(' Resumo das pontuações'!$G$1:$G$40&lt;=$C$12,ROW(' Resumo das pontuações'!$G$1:$G$40)),ROW(3:3))),"")</f>
        <v/>
      </c>
      <c r="G5" s="454"/>
      <c r="H5" s="455"/>
      <c r="I5" s="74"/>
    </row>
    <row r="6" spans="2:9" x14ac:dyDescent="0.35">
      <c r="B6" s="74"/>
      <c r="C6" s="74"/>
      <c r="D6" s="74"/>
      <c r="E6" s="77">
        <v>2</v>
      </c>
      <c r="F6" s="453" t="str">
        <f t="array" ref="F6">IFERROR(INDEX(' Resumo das pontuações'!$F$1:$F$40,SMALL(IF(' Resumo das pontuações'!$G$1:$G$40&lt;=$C$12,ROW(' Resumo das pontuações'!$G$1:$G$40)),ROW(4:4))),"")</f>
        <v/>
      </c>
      <c r="G6" s="454"/>
      <c r="H6" s="455"/>
      <c r="I6" s="74"/>
    </row>
    <row r="7" spans="2:9" x14ac:dyDescent="0.35">
      <c r="B7" s="74"/>
      <c r="C7" s="74"/>
      <c r="D7" s="74"/>
      <c r="E7" s="77">
        <v>3</v>
      </c>
      <c r="F7" s="453" t="str">
        <f t="array" ref="F7">IFERROR(INDEX(' Resumo das pontuações'!$F$1:$F$40,SMALL(IF(' Resumo das pontuações'!$G$1:$G$40&lt;=$C$12,ROW(' Resumo das pontuações'!$G$1:$G$40)),ROW(5:5))),"")</f>
        <v/>
      </c>
      <c r="G7" s="454"/>
      <c r="H7" s="455"/>
      <c r="I7" s="74"/>
    </row>
    <row r="8" spans="2:9" x14ac:dyDescent="0.35">
      <c r="B8" s="74"/>
      <c r="C8" s="74"/>
      <c r="D8" s="74"/>
      <c r="E8" s="77">
        <v>4</v>
      </c>
      <c r="F8" s="453" t="str">
        <f t="array" ref="F8">IFERROR(INDEX(' Resumo das pontuações'!$F$1:$F$40,SMALL(IF(' Resumo das pontuações'!$G$1:$G$40&lt;=$C$12,ROW(' Resumo das pontuações'!$G$1:$G$40)),ROW(6:6))),"")</f>
        <v/>
      </c>
      <c r="G8" s="454"/>
      <c r="H8" s="455"/>
      <c r="I8" s="74"/>
    </row>
    <row r="9" spans="2:9" x14ac:dyDescent="0.35">
      <c r="B9" s="74"/>
      <c r="C9" s="74"/>
      <c r="D9" s="74"/>
      <c r="E9" s="77">
        <v>5</v>
      </c>
      <c r="F9" s="453" t="str">
        <f t="array" ref="F9">IFERROR(INDEX(' Resumo das pontuações'!$F$1:$F$40,SMALL(IF(' Resumo das pontuações'!$G$1:$G$40&lt;=$C$12,ROW(' Resumo das pontuações'!$G$1:$G$40)),ROW(7:7))),"")</f>
        <v/>
      </c>
      <c r="G9" s="456"/>
      <c r="H9" s="455"/>
      <c r="I9" s="74"/>
    </row>
    <row r="10" spans="2:9" x14ac:dyDescent="0.35">
      <c r="B10" s="74"/>
      <c r="C10" s="74"/>
      <c r="D10" s="74"/>
      <c r="E10" s="77">
        <v>6</v>
      </c>
      <c r="F10" s="453" t="str">
        <f t="array" ref="F10">IFERROR(INDEX(' Resumo das pontuações'!$F$1:$F$40,SMALL(IF(' Resumo das pontuações'!$G$1:$G$40&lt;=$C$12,ROW(' Resumo das pontuações'!$G$1:$G$40)),ROW(8:8))),"")</f>
        <v/>
      </c>
      <c r="G10" s="454"/>
      <c r="H10" s="455"/>
      <c r="I10" s="74"/>
    </row>
    <row r="11" spans="2:9" ht="15" thickBot="1" x14ac:dyDescent="0.4">
      <c r="B11" s="74"/>
      <c r="C11" s="74"/>
      <c r="D11" s="74"/>
      <c r="E11" s="77">
        <v>7</v>
      </c>
      <c r="F11" s="453" t="str">
        <f t="array" ref="F11">IFERROR(INDEX(' Resumo das pontuações'!$F$1:$F$40,SMALL(IF(' Resumo das pontuações'!$G$1:$G$40&lt;=$C$12,ROW(' Resumo das pontuações'!$G$1:$G$40)),ROW(9:9))),"")</f>
        <v/>
      </c>
      <c r="G11" s="456"/>
      <c r="H11" s="455"/>
      <c r="I11" s="74"/>
    </row>
    <row r="12" spans="2:9" ht="19" thickBot="1" x14ac:dyDescent="0.5">
      <c r="B12" s="74"/>
      <c r="C12" s="412">
        <v>3</v>
      </c>
      <c r="D12" s="413"/>
      <c r="E12" s="77">
        <v>8</v>
      </c>
      <c r="F12" s="453" t="str">
        <f t="array" ref="F12">IFERROR(INDEX(' Resumo das pontuações'!$F$1:$F$40,SMALL(IF(' Resumo das pontuações'!$G$1:$G$40&lt;=$C$12,ROW(' Resumo das pontuações'!$G$1:$G$40)),ROW(10:10))),"")</f>
        <v/>
      </c>
      <c r="G12" s="454"/>
      <c r="H12" s="455"/>
      <c r="I12" s="74"/>
    </row>
    <row r="13" spans="2:9" x14ac:dyDescent="0.35">
      <c r="B13" s="74"/>
      <c r="C13" s="74"/>
      <c r="D13" s="74"/>
      <c r="E13" s="77">
        <v>9</v>
      </c>
      <c r="F13" s="453" t="str">
        <f t="array" ref="F13">IFERROR(INDEX(' Resumo das pontuações'!$F$1:$F$40,SMALL(IF(' Resumo das pontuações'!$G$1:$G$40&lt;=$C$12,ROW(' Resumo das pontuações'!$G$1:$G$40)),ROW(11:11))),"")</f>
        <v/>
      </c>
      <c r="G13" s="454"/>
      <c r="H13" s="455"/>
      <c r="I13" s="74"/>
    </row>
    <row r="14" spans="2:9" x14ac:dyDescent="0.35">
      <c r="B14" s="74"/>
      <c r="C14" s="74"/>
      <c r="D14" s="74"/>
      <c r="E14" s="77">
        <v>10</v>
      </c>
      <c r="F14" s="453" t="str">
        <f t="array" ref="F14">IFERROR(INDEX(' Resumo das pontuações'!$F$1:$F$40,SMALL(IF(' Resumo das pontuações'!$G$1:$G$40&lt;=$C$12,ROW(' Resumo das pontuações'!$G$1:$G$40)),ROW(12:12))),"")</f>
        <v/>
      </c>
      <c r="G14" s="454"/>
      <c r="H14" s="455"/>
      <c r="I14" s="74"/>
    </row>
    <row r="15" spans="2:9" x14ac:dyDescent="0.35">
      <c r="B15" s="74"/>
      <c r="C15" s="74"/>
      <c r="D15" s="74"/>
      <c r="E15" s="77">
        <v>11</v>
      </c>
      <c r="F15" s="453" t="str">
        <f t="array" ref="F15">IFERROR(INDEX(' Resumo das pontuações'!$F$1:$F$40,SMALL(IF(' Resumo das pontuações'!$G$1:$G$40&lt;=$C$12,ROW(' Resumo das pontuações'!$G$1:$G$40)),ROW(13:13))),"")</f>
        <v/>
      </c>
      <c r="G15" s="454"/>
      <c r="H15" s="455"/>
      <c r="I15" s="74"/>
    </row>
    <row r="16" spans="2:9" x14ac:dyDescent="0.35">
      <c r="B16" s="74"/>
      <c r="C16" s="74"/>
      <c r="D16" s="74"/>
      <c r="E16" s="77">
        <v>12</v>
      </c>
      <c r="F16" s="453" t="str">
        <f t="array" ref="F16">IFERROR(INDEX(' Resumo das pontuações'!$F$1:$F$40,SMALL(IF(' Resumo das pontuações'!$G$1:$G$40&lt;=$C$12,ROW(' Resumo das pontuações'!$G$1:$G$40)),ROW(14:14))),"")</f>
        <v/>
      </c>
      <c r="G16" s="454"/>
      <c r="H16" s="455"/>
      <c r="I16" s="74"/>
    </row>
    <row r="17" spans="2:9" x14ac:dyDescent="0.35">
      <c r="B17" s="74"/>
      <c r="C17" s="74"/>
      <c r="D17" s="74"/>
      <c r="E17" s="77">
        <v>13</v>
      </c>
      <c r="F17" s="453" t="str">
        <f t="array" ref="F17">IFERROR(INDEX(' Resumo das pontuações'!$F$1:$F$40,SMALL(IF(' Resumo das pontuações'!$G$1:$G$40&lt;=$C$12,ROW(' Resumo das pontuações'!$G$1:$G$40)),ROW(15:15))),"")</f>
        <v/>
      </c>
      <c r="G17" s="456"/>
      <c r="H17" s="455"/>
      <c r="I17" s="74"/>
    </row>
    <row r="18" spans="2:9" x14ac:dyDescent="0.35">
      <c r="B18" s="74"/>
      <c r="C18" s="74"/>
      <c r="D18" s="74"/>
      <c r="E18" s="77">
        <v>14</v>
      </c>
      <c r="F18" s="453" t="str">
        <f t="array" ref="F18">IFERROR(INDEX(' Resumo das pontuações'!$F$1:$F$40,SMALL(IF(' Resumo das pontuações'!$G$1:$G$40&lt;=$C$12,ROW(' Resumo das pontuações'!$G$1:$G$40)),ROW(16:16))),"")</f>
        <v/>
      </c>
      <c r="G18" s="456"/>
      <c r="H18" s="457"/>
      <c r="I18" s="74"/>
    </row>
    <row r="19" spans="2:9" x14ac:dyDescent="0.35">
      <c r="B19" s="74"/>
      <c r="C19" s="74"/>
      <c r="D19" s="74"/>
      <c r="E19" s="77">
        <v>15</v>
      </c>
      <c r="F19" s="453" t="str">
        <f t="array" ref="F19">IFERROR(INDEX(' Resumo das pontuações'!$F$1:$F$40,SMALL(IF(' Resumo das pontuações'!$G$1:$G$40&lt;=$C$12,ROW(' Resumo das pontuações'!$G$1:$G$40)),ROW(17:17))),"")</f>
        <v/>
      </c>
      <c r="G19" s="454"/>
      <c r="H19" s="455"/>
      <c r="I19" s="74"/>
    </row>
    <row r="20" spans="2:9" x14ac:dyDescent="0.35">
      <c r="B20" s="74"/>
      <c r="C20" s="74"/>
      <c r="D20" s="74"/>
      <c r="E20" s="77">
        <v>16</v>
      </c>
      <c r="F20" s="453" t="str">
        <f t="array" ref="F20">IFERROR(INDEX(' Resumo das pontuações'!$F$1:$F$40,SMALL(IF(' Resumo das pontuações'!$G$1:$G$40&lt;=$C$12,ROW(' Resumo das pontuações'!$G$1:$G$40)),ROW(18:18))),"")</f>
        <v/>
      </c>
      <c r="G20" s="454"/>
      <c r="H20" s="455"/>
      <c r="I20" s="74"/>
    </row>
    <row r="21" spans="2:9" x14ac:dyDescent="0.35">
      <c r="B21" s="74"/>
      <c r="C21" s="74"/>
      <c r="D21" s="74"/>
      <c r="E21" s="77">
        <v>17</v>
      </c>
      <c r="F21" s="453" t="str">
        <f t="array" ref="F21">IFERROR(INDEX(' Resumo das pontuações'!$F$1:$F$40,SMALL(IF(' Resumo das pontuações'!$G$1:$G$40&lt;=$C$12,ROW(' Resumo das pontuações'!$G$1:$G$40)),ROW(19:19))),"")</f>
        <v/>
      </c>
      <c r="G21" s="456"/>
      <c r="H21" s="455"/>
      <c r="I21" s="74"/>
    </row>
    <row r="22" spans="2:9" x14ac:dyDescent="0.35">
      <c r="B22" s="74"/>
      <c r="C22" s="74"/>
      <c r="D22" s="74"/>
      <c r="E22" s="77">
        <v>18</v>
      </c>
      <c r="F22" s="453" t="str">
        <f t="array" ref="F22">IFERROR(INDEX(' Resumo das pontuações'!$F$1:$F$40,SMALL(IF(' Resumo das pontuações'!$G$1:$G$40&lt;=$C$12,ROW(' Resumo das pontuações'!$G$1:$G$40)),ROW(20:20))),"")</f>
        <v/>
      </c>
      <c r="G22" s="454"/>
      <c r="H22" s="455"/>
      <c r="I22" s="74"/>
    </row>
    <row r="23" spans="2:9" x14ac:dyDescent="0.35">
      <c r="B23" s="74"/>
      <c r="C23" s="74"/>
      <c r="D23" s="74"/>
      <c r="E23" s="77">
        <v>19</v>
      </c>
      <c r="F23" s="453" t="str">
        <f t="array" ref="F23">IFERROR(INDEX(' Resumo das pontuações'!$F$1:$F$40,SMALL(IF(' Resumo das pontuações'!$G$1:$G$40&lt;=$C$12,ROW(' Resumo das pontuações'!$G$1:$G$40)),ROW(21:21))),"")</f>
        <v/>
      </c>
      <c r="G23" s="454"/>
      <c r="H23" s="455"/>
      <c r="I23" s="74"/>
    </row>
    <row r="24" spans="2:9" x14ac:dyDescent="0.35">
      <c r="B24" s="74"/>
      <c r="C24" s="74"/>
      <c r="D24" s="74"/>
      <c r="E24" s="77">
        <v>20</v>
      </c>
      <c r="F24" s="453" t="str">
        <f t="array" ref="F24">IFERROR(INDEX(' Resumo das pontuações'!$F$1:$F$40,SMALL(IF(' Resumo das pontuações'!$G$1:$G$40&lt;=$C$12,ROW(' Resumo das pontuações'!$G$1:$G$40)),ROW(22:22))),"")</f>
        <v/>
      </c>
      <c r="G24" s="454"/>
      <c r="H24" s="455"/>
      <c r="I24" s="74"/>
    </row>
    <row r="25" spans="2:9" x14ac:dyDescent="0.35">
      <c r="B25" s="74"/>
      <c r="C25" s="74"/>
      <c r="D25" s="74"/>
      <c r="E25" s="77">
        <v>21</v>
      </c>
      <c r="F25" s="453" t="str">
        <f t="array" ref="F25">IFERROR(INDEX(' Resumo das pontuações'!$F$1:$F$40,SMALL(IF(' Resumo das pontuações'!$G$1:$G$40&lt;=$C$12,ROW(' Resumo das pontuações'!$G$1:$G$40)),ROW(23:23))),"")</f>
        <v/>
      </c>
      <c r="G25" s="454"/>
      <c r="H25" s="455"/>
      <c r="I25" s="74"/>
    </row>
    <row r="26" spans="2:9" x14ac:dyDescent="0.35">
      <c r="B26" s="74"/>
      <c r="C26" s="74"/>
      <c r="D26" s="74"/>
      <c r="E26" s="77">
        <v>22</v>
      </c>
      <c r="F26" s="453" t="str">
        <f t="array" ref="F26">IFERROR(INDEX(' Resumo das pontuações'!$F$1:$F$40,SMALL(IF(' Resumo das pontuações'!$G$1:$G$40&lt;=$C$12,ROW(' Resumo das pontuações'!$G$1:$G$40)),ROW(24:24))),"")</f>
        <v/>
      </c>
      <c r="G26" s="454"/>
      <c r="H26" s="455"/>
      <c r="I26" s="74"/>
    </row>
    <row r="27" spans="2:9" x14ac:dyDescent="0.35">
      <c r="B27" s="74"/>
      <c r="C27" s="74"/>
      <c r="D27" s="74"/>
      <c r="E27" s="77">
        <v>23</v>
      </c>
      <c r="F27" s="453" t="str">
        <f t="array" ref="F27">IFERROR(INDEX(' Resumo das pontuações'!$F$1:$F$40,SMALL(IF(' Resumo das pontuações'!$G$1:$G$40&lt;=$C$12,ROW(' Resumo das pontuações'!$G$1:$G$40)),ROW(25:25))),"")</f>
        <v/>
      </c>
      <c r="G27" s="454"/>
      <c r="H27" s="458"/>
      <c r="I27" s="74"/>
    </row>
    <row r="28" spans="2:9" x14ac:dyDescent="0.35">
      <c r="B28" s="74"/>
      <c r="C28" s="74"/>
      <c r="D28" s="74"/>
      <c r="E28" s="77">
        <v>24</v>
      </c>
      <c r="F28" s="453" t="str">
        <f t="array" ref="F28">IFERROR(INDEX(' Resumo das pontuações'!$F$1:$F$40,SMALL(IF(' Resumo das pontuações'!$G$1:$G$40&lt;=$C$12,ROW(' Resumo das pontuações'!$G$1:$G$40)),ROW(26:26))),"")</f>
        <v/>
      </c>
      <c r="G28" s="454"/>
      <c r="H28" s="455"/>
      <c r="I28" s="74"/>
    </row>
    <row r="29" spans="2:9" x14ac:dyDescent="0.35">
      <c r="B29" s="74"/>
      <c r="C29" s="74"/>
      <c r="D29" s="74"/>
      <c r="E29" s="77">
        <v>25</v>
      </c>
      <c r="F29" s="453" t="str">
        <f t="array" ref="F29">IFERROR(INDEX(' Resumo das pontuações'!$F$1:$F$40,SMALL(IF(' Resumo das pontuações'!$G$1:$G$40&lt;=$C$12,ROW(' Resumo das pontuações'!$G$1:$G$40)),ROW(27:27))),"")</f>
        <v/>
      </c>
      <c r="G29" s="454"/>
      <c r="H29" s="455"/>
      <c r="I29" s="74"/>
    </row>
    <row r="30" spans="2:9" x14ac:dyDescent="0.35">
      <c r="B30" s="74"/>
      <c r="C30" s="74"/>
      <c r="D30" s="74"/>
      <c r="E30" s="77">
        <v>26</v>
      </c>
      <c r="F30" s="453" t="str">
        <f t="array" ref="F30">IFERROR(INDEX(' Resumo das pontuações'!$F$1:$F$40,SMALL(IF(' Resumo das pontuações'!$G$1:$G$40&lt;=$C$12,ROW(' Resumo das pontuações'!$G$1:$G$40)),ROW(28:28))),"")</f>
        <v/>
      </c>
      <c r="G30" s="456"/>
      <c r="H30" s="455"/>
      <c r="I30" s="74"/>
    </row>
    <row r="31" spans="2:9" x14ac:dyDescent="0.35">
      <c r="B31" s="74"/>
      <c r="C31" s="74"/>
      <c r="D31" s="74"/>
      <c r="E31" s="77">
        <v>27</v>
      </c>
      <c r="F31" s="453" t="str">
        <f t="array" ref="F31">IFERROR(INDEX(' Resumo das pontuações'!$F$1:$F$40,SMALL(IF(' Resumo das pontuações'!$G$1:$G$40&lt;=$C$12,ROW(' Resumo das pontuações'!$G$1:$G$40)),ROW(29:29))),"")</f>
        <v/>
      </c>
      <c r="G31" s="456"/>
      <c r="H31" s="455"/>
      <c r="I31" s="74"/>
    </row>
    <row r="32" spans="2:9" x14ac:dyDescent="0.35">
      <c r="B32" s="74"/>
      <c r="C32" s="74"/>
      <c r="D32" s="74"/>
      <c r="E32" s="77">
        <v>28</v>
      </c>
      <c r="F32" s="453" t="str">
        <f t="array" ref="F32">IFERROR(INDEX(' Resumo das pontuações'!$F$1:$F$40,SMALL(IF(' Resumo das pontuações'!$G$1:$G$40&lt;=$C$12,ROW(' Resumo das pontuações'!$G$1:$G$40)),ROW(30:30))),"")</f>
        <v/>
      </c>
      <c r="G32" s="456"/>
      <c r="H32" s="455"/>
      <c r="I32" s="74"/>
    </row>
    <row r="33" spans="2:9" x14ac:dyDescent="0.35">
      <c r="B33" s="74"/>
      <c r="C33" s="74"/>
      <c r="D33" s="74"/>
      <c r="E33" s="77">
        <v>29</v>
      </c>
      <c r="F33" s="453" t="str">
        <f t="array" ref="F33">IFERROR(INDEX(' Resumo das pontuações'!$F$1:$F$40,SMALL(IF(' Resumo das pontuações'!$G$1:$G$40&lt;=$C$12,ROW(' Resumo das pontuações'!$G$1:$G$40)),ROW(31:31))),"")</f>
        <v/>
      </c>
      <c r="G33" s="454"/>
      <c r="H33" s="455"/>
      <c r="I33" s="74"/>
    </row>
    <row r="34" spans="2:9" x14ac:dyDescent="0.35">
      <c r="B34" s="74"/>
      <c r="C34" s="74"/>
      <c r="D34" s="74"/>
      <c r="E34" s="77">
        <v>30</v>
      </c>
      <c r="F34" s="453" t="str">
        <f t="array" ref="F34">IFERROR(INDEX(' Resumo das pontuações'!$F$1:$F$40,SMALL(IF(' Resumo das pontuações'!$G$1:$G$40&lt;=$C$12,ROW(' Resumo das pontuações'!$G$1:$G$40)),ROW(32:32))),"")</f>
        <v/>
      </c>
      <c r="G34" s="454"/>
      <c r="H34" s="455"/>
      <c r="I34" s="74"/>
    </row>
    <row r="35" spans="2:9" x14ac:dyDescent="0.35">
      <c r="B35" s="74"/>
      <c r="C35" s="74"/>
      <c r="D35" s="74"/>
      <c r="E35" s="77">
        <v>31</v>
      </c>
      <c r="F35" s="453" t="str">
        <f t="array" ref="F35">IFERROR(INDEX(' Resumo das pontuações'!$F$1:$F$40,SMALL(IF(' Resumo das pontuações'!$G$1:$G$40&lt;=$C$12,ROW(' Resumo das pontuações'!$G$1:$G$40)),ROW(33:33))),"")</f>
        <v/>
      </c>
      <c r="G35" s="456"/>
      <c r="H35" s="455"/>
      <c r="I35" s="74"/>
    </row>
    <row r="36" spans="2:9" x14ac:dyDescent="0.35">
      <c r="B36" s="74"/>
      <c r="C36" s="74"/>
      <c r="D36" s="74"/>
      <c r="E36" s="77">
        <v>32</v>
      </c>
      <c r="F36" s="453" t="str">
        <f t="array" ref="F36">IFERROR(INDEX(' Resumo das pontuações'!$F$1:$F$40,SMALL(IF(' Resumo das pontuações'!$G$1:$G$40&lt;=$C$12,ROW(' Resumo das pontuações'!$G$1:$G$40)),ROW(34:34))),"")</f>
        <v/>
      </c>
      <c r="G36" s="454"/>
      <c r="H36" s="455"/>
      <c r="I36" s="74"/>
    </row>
    <row r="37" spans="2:9" x14ac:dyDescent="0.35">
      <c r="B37" s="74"/>
      <c r="C37" s="74"/>
      <c r="D37" s="74"/>
      <c r="E37" s="77">
        <v>33</v>
      </c>
      <c r="F37" s="453" t="str">
        <f t="array" ref="F37">IFERROR(INDEX(' Resumo das pontuações'!$F$1:$F$40,SMALL(IF(' Resumo das pontuações'!$G$1:$G$40&lt;=$C$12,ROW(' Resumo das pontuações'!$G$1:$G$40)),ROW(35:35))),"")</f>
        <v/>
      </c>
      <c r="G37" s="456"/>
      <c r="H37" s="455"/>
      <c r="I37" s="74"/>
    </row>
    <row r="38" spans="2:9" x14ac:dyDescent="0.35">
      <c r="B38" s="74"/>
      <c r="C38" s="74"/>
      <c r="D38" s="74"/>
      <c r="E38" s="77">
        <v>34</v>
      </c>
      <c r="F38" s="453" t="str">
        <f t="array" ref="F38">IFERROR(INDEX(' Resumo das pontuações'!$F$1:$F$40,SMALL(IF(' Resumo das pontuações'!$G$1:$G$40&lt;=$C$12,ROW(' Resumo das pontuações'!$G$1:$G$40)),ROW(36:36))),"")</f>
        <v/>
      </c>
      <c r="G38" s="454"/>
      <c r="H38" s="455"/>
      <c r="I38" s="74"/>
    </row>
    <row r="39" spans="2:9" x14ac:dyDescent="0.35">
      <c r="B39" s="74"/>
      <c r="C39" s="74"/>
      <c r="D39" s="74"/>
      <c r="E39" s="77">
        <v>35</v>
      </c>
      <c r="F39" s="453" t="str">
        <f t="array" ref="F39">IFERROR(INDEX(' Resumo das pontuações'!$F$1:$F$40,SMALL(IF(' Resumo das pontuações'!$G$1:$G$40&lt;=$C$12,ROW(' Resumo das pontuações'!$G$1:$G$40)),ROW(37:37))),"")</f>
        <v/>
      </c>
      <c r="G39" s="454"/>
      <c r="H39" s="455"/>
      <c r="I39" s="74"/>
    </row>
    <row r="40" spans="2:9" x14ac:dyDescent="0.35">
      <c r="B40" s="74"/>
      <c r="C40" s="74"/>
      <c r="D40" s="74"/>
      <c r="E40" s="77">
        <v>36</v>
      </c>
      <c r="F40" s="453" t="str">
        <f t="array" ref="F40">IFERROR(INDEX(' Resumo das pontuações'!$F$1:$F$40,SMALL(IF(' Resumo das pontuações'!$G$1:$G$40&lt;=$C$12,ROW(' Resumo das pontuações'!$G$1:$G$40)),ROW(38:38))),"")</f>
        <v/>
      </c>
      <c r="G40" s="454"/>
      <c r="H40" s="455"/>
      <c r="I40" s="74"/>
    </row>
    <row r="41" spans="2:9" x14ac:dyDescent="0.35">
      <c r="B41" s="74"/>
      <c r="C41" s="74"/>
      <c r="D41" s="74"/>
      <c r="E41" s="77">
        <v>37</v>
      </c>
      <c r="F41" s="453" t="str">
        <f t="array" ref="F41">IFERROR(INDEX(' Resumo das pontuações'!$F$1:$F$40,SMALL(IF(' Resumo das pontuações'!$G$1:$G$40&lt;=$C$12,ROW(' Resumo das pontuações'!$G$1:$G$40)),ROW(39:39))),"")</f>
        <v/>
      </c>
      <c r="G41" s="454"/>
      <c r="H41" s="455"/>
      <c r="I41" s="74"/>
    </row>
    <row r="42" spans="2:9" x14ac:dyDescent="0.35">
      <c r="B42" s="74"/>
      <c r="C42" s="74"/>
      <c r="D42" s="74"/>
      <c r="E42" s="77">
        <v>38</v>
      </c>
      <c r="F42" s="453" t="str">
        <f t="array" ref="F42">IFERROR(INDEX(' Resumo das pontuações'!$F$1:$F$40,SMALL(IF(' Resumo das pontuações'!$G$1:$G$40&lt;=$C$12,ROW(' Resumo das pontuações'!$G$1:$G$40)),ROW(40:40))),"")</f>
        <v/>
      </c>
      <c r="G42" s="454"/>
      <c r="H42" s="455"/>
      <c r="I42" s="74"/>
    </row>
    <row r="43" spans="2:9" x14ac:dyDescent="0.35">
      <c r="B43" s="74"/>
      <c r="C43" s="74"/>
      <c r="D43" s="74"/>
      <c r="E43" s="77">
        <v>39</v>
      </c>
      <c r="F43" s="453" t="str">
        <f t="array" ref="F43">IFERROR(INDEX(' Resumo das pontuações'!$F$1:$F$40,SMALL(IF(' Resumo das pontuações'!$G$1:$G$40&lt;=$C$12,ROW(' Resumo das pontuações'!$G$1:$G$40)),ROW(41:41))),"")</f>
        <v/>
      </c>
      <c r="G43" s="454"/>
      <c r="H43" s="455"/>
      <c r="I43" s="74"/>
    </row>
    <row r="44" spans="2:9" x14ac:dyDescent="0.35">
      <c r="B44" s="74"/>
      <c r="C44" s="74"/>
      <c r="D44" s="74"/>
      <c r="E44" s="77">
        <v>40</v>
      </c>
      <c r="F44" s="453" t="str">
        <f t="array" ref="F44">IFERROR(INDEX(' Resumo das pontuações'!$F$1:$F$40,SMALL(IF(' Resumo das pontuações'!$G$1:$G$40&lt;=$C$12,ROW(' Resumo das pontuações'!$G$1:$G$40)),ROW(42:42))),"")</f>
        <v/>
      </c>
      <c r="G44" s="454"/>
      <c r="H44" s="455"/>
      <c r="I44" s="74"/>
    </row>
    <row r="45" spans="2:9" x14ac:dyDescent="0.35">
      <c r="B45" s="74"/>
      <c r="C45" s="74"/>
      <c r="D45" s="74"/>
      <c r="E45" s="77">
        <v>41</v>
      </c>
      <c r="F45" s="453" t="str">
        <f t="array" ref="F45">IFERROR(INDEX(' Resumo das pontuações'!$F$1:$F$40,SMALL(IF(' Resumo das pontuações'!$G$1:$G$40&lt;=$C$12,ROW(' Resumo das pontuações'!$G$1:$G$40)),ROW(43:43))),"")</f>
        <v/>
      </c>
      <c r="G45" s="454"/>
      <c r="H45" s="455"/>
      <c r="I45" s="74"/>
    </row>
    <row r="46" spans="2:9" x14ac:dyDescent="0.35">
      <c r="B46" s="74"/>
      <c r="C46" s="74"/>
      <c r="D46" s="74"/>
      <c r="E46" s="77">
        <v>42</v>
      </c>
      <c r="F46" s="453" t="str">
        <f t="array" ref="F46">IFERROR(INDEX(' Resumo das pontuações'!$F$1:$F$40,SMALL(IF(' Resumo das pontuações'!$G$1:$G$40&lt;=$C$12,ROW(' Resumo das pontuações'!$G$1:$G$40)),ROW(44:44))),"")</f>
        <v/>
      </c>
      <c r="G46" s="454"/>
      <c r="H46" s="455"/>
      <c r="I46" s="74"/>
    </row>
    <row r="47" spans="2:9" x14ac:dyDescent="0.35">
      <c r="B47" s="74"/>
      <c r="C47" s="74"/>
      <c r="D47" s="74"/>
      <c r="E47" s="77">
        <v>43</v>
      </c>
      <c r="F47" s="453" t="str">
        <f t="array" ref="F47">IFERROR(INDEX(' Resumo das pontuações'!$F$1:$F$40,SMALL(IF(' Resumo das pontuações'!$G$1:$G$40&lt;=$C$12,ROW(' Resumo das pontuações'!$G$1:$G$40)),ROW(45:45))),"")</f>
        <v/>
      </c>
      <c r="G47" s="456"/>
      <c r="H47" s="455"/>
      <c r="I47" s="74"/>
    </row>
    <row r="48" spans="2:9" x14ac:dyDescent="0.35">
      <c r="B48" s="74"/>
      <c r="C48" s="74"/>
      <c r="D48" s="74"/>
      <c r="E48" s="77">
        <v>44</v>
      </c>
      <c r="F48" s="453" t="str">
        <f t="array" ref="F48">IFERROR(INDEX(' Resumo das pontuações'!$F$1:$F$40,SMALL(IF(' Resumo das pontuações'!$G$1:$G$40&lt;=$C$12,ROW(' Resumo das pontuações'!$G$1:$G$40)),ROW(46:46))),"")</f>
        <v/>
      </c>
      <c r="G48" s="454"/>
      <c r="H48" s="455"/>
      <c r="I48" s="74"/>
    </row>
    <row r="49" spans="2:9" x14ac:dyDescent="0.35">
      <c r="B49" s="74"/>
      <c r="C49" s="74"/>
      <c r="D49" s="74"/>
      <c r="E49" s="77">
        <v>45</v>
      </c>
      <c r="F49" s="453" t="str">
        <f t="array" ref="F49">IFERROR(INDEX(' Resumo das pontuações'!$F$1:$F$40,SMALL(IF(' Resumo das pontuações'!$G$1:$G$40&lt;=$C$12,ROW(' Resumo das pontuações'!$G$1:$G$40)),ROW(47:47))),"")</f>
        <v/>
      </c>
      <c r="G49" s="454"/>
      <c r="H49" s="455"/>
      <c r="I49" s="74"/>
    </row>
    <row r="50" spans="2:9" x14ac:dyDescent="0.35">
      <c r="B50" s="74"/>
      <c r="C50" s="74"/>
      <c r="D50" s="74"/>
      <c r="E50" s="77">
        <v>46</v>
      </c>
      <c r="F50" s="453" t="str">
        <f t="array" ref="F50">IFERROR(INDEX(' Resumo das pontuações'!$F$1:$F$40,SMALL(IF(' Resumo das pontuações'!$G$1:$G$40&lt;=$C$12,ROW(' Resumo das pontuações'!$G$1:$G$40)),ROW(48:48))),"")</f>
        <v/>
      </c>
      <c r="G50" s="454"/>
      <c r="H50" s="455"/>
      <c r="I50" s="74"/>
    </row>
    <row r="51" spans="2:9" x14ac:dyDescent="0.35">
      <c r="B51" s="74"/>
      <c r="C51" s="74"/>
      <c r="D51" s="74"/>
      <c r="E51" s="77">
        <v>47</v>
      </c>
      <c r="F51" s="453" t="str">
        <f t="array" ref="F51">IFERROR(INDEX(' Resumo das pontuações'!$F$1:$F$40,SMALL(IF(' Resumo das pontuações'!$G$1:$G$40&lt;=$C$12,ROW(' Resumo das pontuações'!$G$1:$G$40)),ROW(49:49))),"")</f>
        <v/>
      </c>
      <c r="G51" s="456"/>
      <c r="H51" s="455"/>
      <c r="I51" s="74"/>
    </row>
    <row r="52" spans="2:9" x14ac:dyDescent="0.35">
      <c r="B52" s="74"/>
      <c r="C52" s="74"/>
      <c r="D52" s="74"/>
      <c r="E52" s="77">
        <v>48</v>
      </c>
      <c r="F52" s="453" t="str">
        <f t="array" ref="F52">IFERROR(INDEX(' Resumo das pontuações'!$F$1:$F$40,SMALL(IF(' Resumo das pontuações'!$G$1:$G$40&lt;=$C$12,ROW(' Resumo das pontuações'!$G$1:$G$40)),ROW(50:50))),"")</f>
        <v/>
      </c>
      <c r="G52" s="456"/>
      <c r="H52" s="458"/>
      <c r="I52" s="74"/>
    </row>
    <row r="53" spans="2:9" x14ac:dyDescent="0.35">
      <c r="B53" s="74"/>
      <c r="C53" s="74"/>
      <c r="D53" s="74"/>
      <c r="E53" s="77">
        <v>49</v>
      </c>
      <c r="F53" s="453" t="str">
        <f t="array" ref="F53">IFERROR(INDEX(' Resumo das pontuações'!$F$1:$F$40,SMALL(IF(' Resumo das pontuações'!$G$1:$G$40&lt;=$C$12,ROW(' Resumo das pontuações'!$G$1:$G$40)),ROW(51:51))),"")</f>
        <v/>
      </c>
      <c r="G53" s="456"/>
      <c r="H53" s="458"/>
      <c r="I53" s="74"/>
    </row>
    <row r="54" spans="2:9" x14ac:dyDescent="0.35">
      <c r="B54" s="74"/>
      <c r="C54" s="74"/>
      <c r="D54" s="74"/>
      <c r="E54" s="74">
        <v>50</v>
      </c>
      <c r="F54" s="453" t="str">
        <f t="array" ref="F54">IFERROR(INDEX(' Resumo das pontuações'!$F$1:$F$40,SMALL(IF(' Resumo das pontuações'!$G$1:$G$40&lt;=$C$12,ROW(' Resumo das pontuações'!$G$1:$G$40)),ROW(52:52))),"")</f>
        <v/>
      </c>
      <c r="G54" s="459"/>
      <c r="H54" s="460"/>
      <c r="I54" s="74"/>
    </row>
  </sheetData>
  <sheetProtection algorithmName="SHA-512" hashValue="Wh1YPXCIeXSrQlx2+CL7FBlnNSElW3iDmbxqsDmPWzw2B8l4nWg2N/ETtrNXgvyTFUz/nawH1EXgES0eJdVjqQ==" saltValue="WLBw65GYHfqvE4/QSEA8ug==" spinCount="100000" sheet="1" objects="1" scenarios="1" formatCells="0" formatColumns="0" formatRows="0"/>
  <mergeCells count="2">
    <mergeCell ref="C2:I2"/>
    <mergeCell ref="C12:D12"/>
  </mergeCells>
  <dataValidations count="1">
    <dataValidation type="list" allowBlank="1" showInputMessage="1" showErrorMessage="1" sqref="C12:D12" xr:uid="{00000000-0002-0000-0C00-000000000000}">
      <formula1>"1,2,3,4,5"</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sheetPr>
  <dimension ref="A1:BA44"/>
  <sheetViews>
    <sheetView showGridLines="0" topLeftCell="A19" zoomScale="60" zoomScaleNormal="60" workbookViewId="0"/>
  </sheetViews>
  <sheetFormatPr defaultColWidth="8.54296875" defaultRowHeight="14.5" x14ac:dyDescent="0.35"/>
  <cols>
    <col min="1" max="2" width="4.54296875" style="44" customWidth="1"/>
    <col min="3" max="3" width="4.453125" style="78" customWidth="1"/>
    <col min="4" max="4" width="255.54296875" style="155" bestFit="1" customWidth="1"/>
    <col min="5" max="5" width="4.453125" style="44" customWidth="1"/>
    <col min="6" max="6" width="5" style="44" customWidth="1"/>
    <col min="7" max="16384" width="8.54296875" style="44"/>
  </cols>
  <sheetData>
    <row r="1" spans="1:53" ht="23.9" customHeight="1" x14ac:dyDescent="0.35"/>
    <row r="2" spans="1:53" customFormat="1" ht="35" x14ac:dyDescent="0.7">
      <c r="A2" s="44"/>
      <c r="C2" s="414" t="s">
        <v>137</v>
      </c>
      <c r="D2" s="415"/>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row>
    <row r="3" spans="1:53" s="80" customFormat="1" ht="15.5" x14ac:dyDescent="0.35">
      <c r="A3" s="79"/>
      <c r="C3" s="147">
        <v>1</v>
      </c>
      <c r="D3" s="156" t="s">
        <v>328</v>
      </c>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row>
    <row r="4" spans="1:53" s="80" customFormat="1" ht="15.5" x14ac:dyDescent="0.35">
      <c r="A4" s="79"/>
      <c r="C4" s="147">
        <v>2</v>
      </c>
      <c r="D4" s="156" t="s">
        <v>329</v>
      </c>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row>
    <row r="5" spans="1:53" s="80" customFormat="1" ht="15.5" x14ac:dyDescent="0.35">
      <c r="A5" s="79"/>
      <c r="C5" s="147">
        <v>3</v>
      </c>
      <c r="D5" s="156" t="s">
        <v>330</v>
      </c>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row>
    <row r="6" spans="1:53" s="80" customFormat="1" ht="15.5" x14ac:dyDescent="0.35">
      <c r="A6" s="79"/>
      <c r="C6" s="147">
        <v>4</v>
      </c>
      <c r="D6" s="148" t="s">
        <v>331</v>
      </c>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row>
    <row r="7" spans="1:53" s="80" customFormat="1" ht="15.5" x14ac:dyDescent="0.35">
      <c r="A7" s="79"/>
      <c r="C7" s="147">
        <v>5</v>
      </c>
      <c r="D7" s="148" t="s">
        <v>332</v>
      </c>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row>
    <row r="8" spans="1:53" s="80" customFormat="1" ht="15.5" x14ac:dyDescent="0.35">
      <c r="A8" s="79"/>
      <c r="C8" s="147">
        <v>6</v>
      </c>
      <c r="D8" s="148" t="s">
        <v>333</v>
      </c>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row>
    <row r="9" spans="1:53" s="80" customFormat="1" ht="15.5" x14ac:dyDescent="0.35">
      <c r="A9" s="79"/>
      <c r="C9" s="147">
        <v>7</v>
      </c>
      <c r="D9" s="156" t="s">
        <v>334</v>
      </c>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row>
    <row r="10" spans="1:53" s="80" customFormat="1" ht="15.5" x14ac:dyDescent="0.35">
      <c r="A10" s="79"/>
      <c r="C10" s="147">
        <v>8</v>
      </c>
      <c r="D10" s="148" t="s">
        <v>335</v>
      </c>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row>
    <row r="11" spans="1:53" s="80" customFormat="1" ht="15.5" x14ac:dyDescent="0.35">
      <c r="A11" s="79"/>
      <c r="C11" s="147">
        <v>9</v>
      </c>
      <c r="D11" s="148" t="s">
        <v>336</v>
      </c>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row>
    <row r="12" spans="1:53" s="80" customFormat="1" ht="15.5" x14ac:dyDescent="0.35">
      <c r="A12" s="79"/>
      <c r="C12" s="147">
        <v>10</v>
      </c>
      <c r="D12" s="148" t="s">
        <v>337</v>
      </c>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c r="BA12" s="79"/>
    </row>
    <row r="13" spans="1:53" s="80" customFormat="1" ht="15.5" x14ac:dyDescent="0.35">
      <c r="A13" s="79"/>
      <c r="C13" s="147">
        <v>11</v>
      </c>
      <c r="D13" s="148" t="s">
        <v>338</v>
      </c>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row>
    <row r="14" spans="1:53" s="80" customFormat="1" ht="15.5" x14ac:dyDescent="0.35">
      <c r="A14" s="79"/>
      <c r="C14" s="147">
        <v>12</v>
      </c>
      <c r="D14" s="148" t="s">
        <v>339</v>
      </c>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c r="AU14" s="79"/>
      <c r="AV14" s="79"/>
      <c r="AW14" s="79"/>
      <c r="AX14" s="79"/>
      <c r="AY14" s="79"/>
      <c r="AZ14" s="79"/>
      <c r="BA14" s="79"/>
    </row>
    <row r="15" spans="1:53" s="80" customFormat="1" ht="15.5" x14ac:dyDescent="0.35">
      <c r="A15" s="79"/>
      <c r="C15" s="147">
        <v>13</v>
      </c>
      <c r="D15" s="148" t="s">
        <v>340</v>
      </c>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9"/>
      <c r="AU15" s="79"/>
      <c r="AV15" s="79"/>
      <c r="AW15" s="79"/>
      <c r="AX15" s="79"/>
      <c r="AY15" s="79"/>
      <c r="AZ15" s="79"/>
      <c r="BA15" s="79"/>
    </row>
    <row r="16" spans="1:53" s="80" customFormat="1" ht="15.5" x14ac:dyDescent="0.35">
      <c r="A16" s="79"/>
      <c r="C16" s="147">
        <v>14</v>
      </c>
      <c r="D16" s="148" t="s">
        <v>341</v>
      </c>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c r="AU16" s="79"/>
      <c r="AV16" s="79"/>
      <c r="AW16" s="79"/>
      <c r="AX16" s="79"/>
      <c r="AY16" s="79"/>
      <c r="AZ16" s="79"/>
      <c r="BA16" s="79"/>
    </row>
    <row r="17" spans="1:53" s="80" customFormat="1" ht="15.5" x14ac:dyDescent="0.35">
      <c r="A17" s="79"/>
      <c r="C17" s="147">
        <v>15</v>
      </c>
      <c r="D17" s="148" t="s">
        <v>342</v>
      </c>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c r="BA17" s="79"/>
    </row>
    <row r="18" spans="1:53" s="80" customFormat="1" ht="15" customHeight="1" x14ac:dyDescent="0.35">
      <c r="A18" s="79"/>
      <c r="C18" s="147">
        <v>16</v>
      </c>
      <c r="D18" s="156" t="s">
        <v>343</v>
      </c>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9"/>
      <c r="AX18" s="79"/>
      <c r="AY18" s="79"/>
      <c r="AZ18" s="79"/>
      <c r="BA18" s="79"/>
    </row>
    <row r="19" spans="1:53" s="80" customFormat="1" ht="19.5" customHeight="1" x14ac:dyDescent="0.35">
      <c r="A19" s="79"/>
      <c r="C19" s="147">
        <v>17</v>
      </c>
      <c r="D19" s="156" t="s">
        <v>344</v>
      </c>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79"/>
      <c r="AW19" s="79"/>
      <c r="AX19" s="79"/>
      <c r="AY19" s="79"/>
      <c r="AZ19" s="79"/>
      <c r="BA19" s="79"/>
    </row>
    <row r="20" spans="1:53" s="80" customFormat="1" ht="15.5" x14ac:dyDescent="0.35">
      <c r="A20" s="79"/>
      <c r="C20" s="147">
        <v>18</v>
      </c>
      <c r="D20" s="156" t="s">
        <v>345</v>
      </c>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c r="BA20" s="79"/>
    </row>
    <row r="21" spans="1:53" s="80" customFormat="1" x14ac:dyDescent="0.3">
      <c r="A21" s="79"/>
      <c r="C21" s="147">
        <v>19</v>
      </c>
      <c r="D21" s="171" t="s">
        <v>346</v>
      </c>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row>
    <row r="22" spans="1:53" s="80" customFormat="1" x14ac:dyDescent="0.3">
      <c r="A22" s="79"/>
      <c r="C22" s="147">
        <v>20</v>
      </c>
      <c r="D22" s="171" t="s">
        <v>347</v>
      </c>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row>
    <row r="23" spans="1:53" s="80" customFormat="1" x14ac:dyDescent="0.3">
      <c r="A23" s="79"/>
      <c r="C23" s="147">
        <v>21</v>
      </c>
      <c r="D23" s="171" t="s">
        <v>348</v>
      </c>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9"/>
      <c r="AX23" s="79"/>
      <c r="AY23" s="79"/>
      <c r="AZ23" s="79"/>
      <c r="BA23" s="79"/>
    </row>
    <row r="24" spans="1:53" s="80" customFormat="1" x14ac:dyDescent="0.3">
      <c r="A24" s="79"/>
      <c r="C24" s="147">
        <v>22</v>
      </c>
      <c r="D24" s="171" t="s">
        <v>349</v>
      </c>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row>
    <row r="25" spans="1:53" s="80" customFormat="1" x14ac:dyDescent="0.3">
      <c r="A25" s="79"/>
      <c r="C25" s="147">
        <v>23</v>
      </c>
      <c r="D25" s="171" t="s">
        <v>350</v>
      </c>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row>
    <row r="26" spans="1:53" s="80" customFormat="1" ht="15.65" customHeight="1" x14ac:dyDescent="0.3">
      <c r="A26" s="79"/>
      <c r="C26" s="147">
        <v>24</v>
      </c>
      <c r="D26" s="171" t="s">
        <v>351</v>
      </c>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c r="BA26" s="79"/>
    </row>
    <row r="27" spans="1:53" s="80" customFormat="1" ht="15.5" x14ac:dyDescent="0.35">
      <c r="A27" s="79"/>
      <c r="C27" s="147">
        <v>25</v>
      </c>
      <c r="D27" s="148" t="s">
        <v>352</v>
      </c>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9"/>
      <c r="AX27" s="79"/>
      <c r="AY27" s="79"/>
      <c r="AZ27" s="79"/>
      <c r="BA27" s="79"/>
    </row>
    <row r="28" spans="1:53" s="80" customFormat="1" ht="15.5" x14ac:dyDescent="0.35">
      <c r="A28" s="79"/>
      <c r="C28" s="147">
        <v>26</v>
      </c>
      <c r="D28" s="156" t="s">
        <v>353</v>
      </c>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row>
    <row r="29" spans="1:53" s="80" customFormat="1" ht="15.5" x14ac:dyDescent="0.35">
      <c r="A29" s="79"/>
      <c r="C29" s="147">
        <v>27</v>
      </c>
      <c r="D29" s="156" t="s">
        <v>354</v>
      </c>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row>
    <row r="30" spans="1:53" s="80" customFormat="1" ht="15.5" x14ac:dyDescent="0.35">
      <c r="A30" s="79"/>
      <c r="C30" s="147">
        <v>28</v>
      </c>
      <c r="D30" s="148" t="s">
        <v>355</v>
      </c>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row>
    <row r="31" spans="1:53" s="80" customFormat="1" ht="15.5" x14ac:dyDescent="0.35">
      <c r="A31" s="79"/>
      <c r="C31" s="147">
        <v>29</v>
      </c>
      <c r="D31" s="148" t="s">
        <v>356</v>
      </c>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row>
    <row r="32" spans="1:53" s="80" customFormat="1" ht="15.5" x14ac:dyDescent="0.35">
      <c r="A32" s="79"/>
      <c r="C32" s="147">
        <v>30</v>
      </c>
      <c r="D32" s="156" t="s">
        <v>357</v>
      </c>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row>
    <row r="33" spans="1:53" s="80" customFormat="1" ht="15.5" x14ac:dyDescent="0.35">
      <c r="A33" s="79"/>
      <c r="C33" s="147">
        <v>31</v>
      </c>
      <c r="D33" s="148" t="s">
        <v>358</v>
      </c>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row>
    <row r="34" spans="1:53" s="80" customFormat="1" ht="15.5" x14ac:dyDescent="0.35">
      <c r="A34" s="79"/>
      <c r="C34" s="147">
        <v>32</v>
      </c>
      <c r="D34" s="148" t="s">
        <v>220</v>
      </c>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row>
    <row r="35" spans="1:53" s="80" customFormat="1" ht="15.5" x14ac:dyDescent="0.35">
      <c r="A35" s="79"/>
      <c r="C35" s="147">
        <v>33</v>
      </c>
      <c r="D35" s="148" t="s">
        <v>359</v>
      </c>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c r="AZ35" s="79"/>
      <c r="BA35" s="79"/>
    </row>
    <row r="36" spans="1:53" s="80" customFormat="1" ht="18" customHeight="1" x14ac:dyDescent="0.35">
      <c r="A36" s="79"/>
      <c r="C36" s="147">
        <v>34</v>
      </c>
      <c r="D36" s="156" t="s">
        <v>360</v>
      </c>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c r="BA36" s="79"/>
    </row>
    <row r="37" spans="1:53" s="80" customFormat="1" ht="15.5" x14ac:dyDescent="0.35">
      <c r="A37" s="79"/>
      <c r="C37" s="147">
        <v>35</v>
      </c>
      <c r="D37" s="148" t="s">
        <v>361</v>
      </c>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c r="AZ37" s="79"/>
      <c r="BA37" s="79"/>
    </row>
    <row r="38" spans="1:53" s="80" customFormat="1" ht="20.25" customHeight="1" x14ac:dyDescent="0.35">
      <c r="A38" s="79"/>
      <c r="C38" s="147">
        <v>36</v>
      </c>
      <c r="D38" s="156" t="s">
        <v>362</v>
      </c>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9"/>
      <c r="AX38" s="79"/>
      <c r="AY38" s="79"/>
      <c r="AZ38" s="79"/>
      <c r="BA38" s="79"/>
    </row>
    <row r="39" spans="1:53" s="80" customFormat="1" ht="15.5" x14ac:dyDescent="0.35">
      <c r="A39" s="79"/>
      <c r="C39" s="147">
        <v>37</v>
      </c>
      <c r="D39" s="156" t="s">
        <v>363</v>
      </c>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row>
    <row r="40" spans="1:53" s="80" customFormat="1" ht="15.5" x14ac:dyDescent="0.35">
      <c r="A40" s="79"/>
      <c r="C40" s="147">
        <v>38</v>
      </c>
      <c r="D40" s="156" t="s">
        <v>364</v>
      </c>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row>
    <row r="41" spans="1:53" s="80" customFormat="1" ht="15.5" x14ac:dyDescent="0.35">
      <c r="A41" s="79"/>
      <c r="C41" s="151">
        <v>39</v>
      </c>
      <c r="D41" s="152" t="s">
        <v>365</v>
      </c>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row>
    <row r="42" spans="1:53" s="80" customFormat="1" x14ac:dyDescent="0.35">
      <c r="A42" s="79"/>
      <c r="C42" s="149"/>
      <c r="D42" s="150"/>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row>
    <row r="43" spans="1:53" x14ac:dyDescent="0.35">
      <c r="C43" s="44"/>
    </row>
    <row r="44" spans="1:53" x14ac:dyDescent="0.35">
      <c r="C44" s="44"/>
    </row>
  </sheetData>
  <sheetProtection formatCells="0" formatColumns="0" formatRows="0"/>
  <mergeCells count="1">
    <mergeCell ref="C2:D2"/>
  </mergeCells>
  <pageMargins left="0.7" right="0.7" top="0.75" bottom="0.75" header="0.3" footer="0.3"/>
  <pageSetup orientation="portrait" horizontalDpi="360" verticalDpi="36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sheetPr>
  <dimension ref="A2:EK26"/>
  <sheetViews>
    <sheetView showGridLines="0" tabSelected="1" zoomScaleNormal="100" workbookViewId="0"/>
  </sheetViews>
  <sheetFormatPr defaultColWidth="8.54296875" defaultRowHeight="14.5" x14ac:dyDescent="0.35"/>
  <cols>
    <col min="1" max="1" width="3.453125" style="44" customWidth="1"/>
    <col min="2" max="2" width="3.54296875" style="44" customWidth="1"/>
    <col min="3" max="3" width="19.453125" style="44" customWidth="1"/>
    <col min="4" max="4" width="42.54296875" style="44" customWidth="1"/>
    <col min="5" max="5" width="3.453125" style="44" customWidth="1"/>
    <col min="6" max="6" width="8.54296875" style="44" customWidth="1"/>
    <col min="7" max="16384" width="8.54296875" style="44"/>
  </cols>
  <sheetData>
    <row r="2" spans="1:141" customFormat="1" ht="35" x14ac:dyDescent="0.7">
      <c r="A2" s="44"/>
      <c r="C2" s="416" t="s">
        <v>138</v>
      </c>
      <c r="D2" s="416"/>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row>
    <row r="3" spans="1:141" customFormat="1" x14ac:dyDescent="0.35">
      <c r="A3" s="44"/>
      <c r="C3" s="153" t="s">
        <v>139</v>
      </c>
      <c r="D3" s="154" t="s">
        <v>382</v>
      </c>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row>
    <row r="4" spans="1:141" customFormat="1" x14ac:dyDescent="0.35">
      <c r="A4" s="44"/>
      <c r="C4" s="153" t="s">
        <v>384</v>
      </c>
      <c r="D4" s="154" t="s">
        <v>383</v>
      </c>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row>
    <row r="5" spans="1:141" customFormat="1" x14ac:dyDescent="0.35">
      <c r="A5" s="44"/>
      <c r="C5" s="153" t="s">
        <v>385</v>
      </c>
      <c r="D5" s="154" t="s">
        <v>366</v>
      </c>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row>
    <row r="6" spans="1:141" customFormat="1" x14ac:dyDescent="0.35">
      <c r="A6" s="44"/>
      <c r="C6" s="153" t="s">
        <v>367</v>
      </c>
      <c r="D6" s="154" t="s">
        <v>221</v>
      </c>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row>
    <row r="7" spans="1:141" customFormat="1" x14ac:dyDescent="0.35">
      <c r="A7" s="44"/>
      <c r="C7" s="153" t="s">
        <v>368</v>
      </c>
      <c r="D7" s="154" t="s">
        <v>222</v>
      </c>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row>
    <row r="8" spans="1:141" customFormat="1" x14ac:dyDescent="0.35">
      <c r="A8" s="44"/>
      <c r="C8" s="153" t="s">
        <v>369</v>
      </c>
      <c r="D8" s="154" t="s">
        <v>386</v>
      </c>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row>
    <row r="9" spans="1:141" customFormat="1" x14ac:dyDescent="0.35">
      <c r="A9" s="44"/>
      <c r="C9" s="153" t="s">
        <v>223</v>
      </c>
      <c r="D9" s="154" t="s">
        <v>370</v>
      </c>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row>
    <row r="10" spans="1:141" customFormat="1" x14ac:dyDescent="0.35">
      <c r="A10" s="44"/>
      <c r="C10" s="153" t="s">
        <v>371</v>
      </c>
      <c r="D10" s="154" t="s">
        <v>387</v>
      </c>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row>
    <row r="11" spans="1:141" customFormat="1" x14ac:dyDescent="0.35">
      <c r="A11" s="44"/>
      <c r="C11" s="153" t="s">
        <v>372</v>
      </c>
      <c r="D11" s="154" t="s">
        <v>224</v>
      </c>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row>
    <row r="12" spans="1:141" customFormat="1" x14ac:dyDescent="0.35">
      <c r="A12" s="44"/>
      <c r="C12" s="153" t="s">
        <v>225</v>
      </c>
      <c r="D12" s="154" t="s">
        <v>225</v>
      </c>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row>
    <row r="13" spans="1:141" customFormat="1" x14ac:dyDescent="0.35">
      <c r="A13" s="44"/>
      <c r="C13" s="153" t="s">
        <v>140</v>
      </c>
      <c r="D13" s="154" t="s">
        <v>226</v>
      </c>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row>
    <row r="14" spans="1:141" customFormat="1" x14ac:dyDescent="0.35">
      <c r="A14" s="44"/>
      <c r="C14" s="153" t="s">
        <v>227</v>
      </c>
      <c r="D14" s="154" t="s">
        <v>228</v>
      </c>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row>
    <row r="15" spans="1:141" customFormat="1" x14ac:dyDescent="0.35">
      <c r="A15" s="44"/>
      <c r="C15" s="153" t="s">
        <v>373</v>
      </c>
      <c r="D15" s="154" t="s">
        <v>229</v>
      </c>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row>
    <row r="16" spans="1:141" customFormat="1" x14ac:dyDescent="0.35">
      <c r="A16" s="44"/>
      <c r="C16" s="153" t="s">
        <v>133</v>
      </c>
      <c r="D16" s="154" t="s">
        <v>389</v>
      </c>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row>
    <row r="17" spans="1:141" customFormat="1" x14ac:dyDescent="0.35">
      <c r="A17" s="44"/>
      <c r="C17" s="153" t="s">
        <v>230</v>
      </c>
      <c r="D17" s="154" t="s">
        <v>231</v>
      </c>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row>
    <row r="18" spans="1:141" customFormat="1" x14ac:dyDescent="0.35">
      <c r="A18" s="44"/>
      <c r="C18" s="153" t="s">
        <v>232</v>
      </c>
      <c r="D18" s="154" t="s">
        <v>233</v>
      </c>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row>
    <row r="19" spans="1:141" customFormat="1" ht="28.5" x14ac:dyDescent="0.35">
      <c r="A19" s="44"/>
      <c r="C19" s="153" t="s">
        <v>374</v>
      </c>
      <c r="D19" s="154" t="s">
        <v>388</v>
      </c>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row>
    <row r="20" spans="1:141" customFormat="1" x14ac:dyDescent="0.35">
      <c r="A20" s="44"/>
      <c r="C20" s="153" t="s">
        <v>375</v>
      </c>
      <c r="D20" s="154" t="s">
        <v>141</v>
      </c>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row>
    <row r="21" spans="1:141" customFormat="1" x14ac:dyDescent="0.35">
      <c r="A21" s="44"/>
      <c r="C21" s="153" t="s">
        <v>376</v>
      </c>
      <c r="D21" s="154" t="s">
        <v>234</v>
      </c>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row>
    <row r="22" spans="1:141" customFormat="1" ht="28.5" x14ac:dyDescent="0.35">
      <c r="A22" s="44"/>
      <c r="C22" s="153" t="s">
        <v>235</v>
      </c>
      <c r="D22" s="154" t="s">
        <v>377</v>
      </c>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row>
    <row r="23" spans="1:141" customFormat="1" x14ac:dyDescent="0.35">
      <c r="A23" s="44"/>
      <c r="C23" s="153" t="s">
        <v>236</v>
      </c>
      <c r="D23" s="154" t="s">
        <v>237</v>
      </c>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row>
    <row r="24" spans="1:141" customFormat="1" x14ac:dyDescent="0.35">
      <c r="A24" s="44"/>
      <c r="C24" s="153" t="s">
        <v>378</v>
      </c>
      <c r="D24" s="154" t="s">
        <v>238</v>
      </c>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row>
    <row r="25" spans="1:141" customFormat="1" x14ac:dyDescent="0.35">
      <c r="A25" s="44"/>
      <c r="C25" s="153" t="s">
        <v>379</v>
      </c>
      <c r="D25" s="154" t="s">
        <v>380</v>
      </c>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row>
    <row r="26" spans="1:141" customFormat="1" x14ac:dyDescent="0.35">
      <c r="A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row>
  </sheetData>
  <mergeCells count="1">
    <mergeCell ref="C2:D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sheetPr>
  <dimension ref="B2:X28"/>
  <sheetViews>
    <sheetView showGridLines="0" zoomScale="60" zoomScaleNormal="60" workbookViewId="0"/>
  </sheetViews>
  <sheetFormatPr defaultColWidth="9.453125" defaultRowHeight="14.5" x14ac:dyDescent="0.35"/>
  <cols>
    <col min="1" max="1" width="1.54296875" style="72" customWidth="1"/>
    <col min="2" max="2" width="3.54296875" style="72" customWidth="1"/>
    <col min="3" max="22" width="9.453125" style="72"/>
    <col min="23" max="23" width="9.453125" style="72" customWidth="1"/>
    <col min="24" max="24" width="4.453125" style="72" customWidth="1"/>
    <col min="25" max="25" width="2" style="72" customWidth="1"/>
    <col min="26" max="16384" width="9.453125" style="72"/>
  </cols>
  <sheetData>
    <row r="2" spans="2:24" ht="23" x14ac:dyDescent="0.35">
      <c r="B2" s="71"/>
      <c r="C2" s="333" t="s">
        <v>247</v>
      </c>
      <c r="D2" s="333"/>
      <c r="E2" s="333"/>
      <c r="F2" s="333"/>
      <c r="G2" s="333"/>
      <c r="H2" s="333"/>
      <c r="I2" s="333"/>
      <c r="J2" s="333"/>
      <c r="K2" s="333"/>
      <c r="L2" s="333"/>
      <c r="M2" s="333"/>
      <c r="N2" s="333"/>
      <c r="O2" s="333"/>
      <c r="P2" s="333"/>
      <c r="Q2" s="333"/>
      <c r="R2" s="333"/>
      <c r="S2" s="333"/>
      <c r="T2" s="333"/>
      <c r="U2" s="333"/>
      <c r="V2" s="333"/>
      <c r="W2" s="333"/>
      <c r="X2" s="71"/>
    </row>
    <row r="3" spans="2:24" x14ac:dyDescent="0.35">
      <c r="B3" s="71"/>
      <c r="C3" s="71"/>
      <c r="D3" s="71"/>
      <c r="E3" s="71"/>
      <c r="F3" s="71"/>
      <c r="G3" s="71"/>
      <c r="H3" s="71"/>
      <c r="I3" s="71"/>
      <c r="J3" s="71"/>
      <c r="K3" s="71"/>
      <c r="L3" s="71"/>
      <c r="M3" s="71"/>
      <c r="N3" s="71"/>
      <c r="O3" s="71"/>
      <c r="P3" s="71"/>
      <c r="Q3" s="71"/>
      <c r="R3" s="71"/>
      <c r="S3" s="71"/>
      <c r="T3" s="71"/>
      <c r="U3" s="71"/>
      <c r="V3" s="71"/>
      <c r="W3" s="71"/>
      <c r="X3" s="71"/>
    </row>
    <row r="4" spans="2:24" x14ac:dyDescent="0.35">
      <c r="B4" s="71"/>
      <c r="C4" s="71"/>
      <c r="D4" s="71"/>
      <c r="E4" s="71"/>
      <c r="F4" s="71"/>
      <c r="G4" s="71"/>
      <c r="H4" s="71"/>
      <c r="I4" s="71"/>
      <c r="J4" s="71"/>
      <c r="K4" s="71"/>
      <c r="L4" s="71"/>
      <c r="M4" s="71"/>
      <c r="N4" s="71"/>
      <c r="O4" s="71"/>
      <c r="P4" s="71"/>
      <c r="Q4" s="71"/>
      <c r="R4" s="71"/>
      <c r="S4" s="71"/>
      <c r="T4" s="71"/>
      <c r="U4" s="71"/>
      <c r="V4" s="71"/>
      <c r="W4" s="71"/>
      <c r="X4" s="71"/>
    </row>
    <row r="5" spans="2:24" x14ac:dyDescent="0.35">
      <c r="B5" s="71"/>
      <c r="C5" s="71"/>
      <c r="D5" s="71"/>
      <c r="E5" s="71"/>
      <c r="F5" s="71"/>
      <c r="G5" s="71"/>
      <c r="H5" s="71"/>
      <c r="I5" s="71"/>
      <c r="J5" s="71"/>
      <c r="K5" s="71"/>
      <c r="L5" s="71"/>
      <c r="M5" s="71"/>
      <c r="N5" s="71"/>
      <c r="O5" s="71"/>
      <c r="P5" s="71"/>
      <c r="Q5" s="71"/>
      <c r="R5" s="71"/>
      <c r="S5" s="71"/>
      <c r="T5" s="71"/>
      <c r="U5" s="71"/>
      <c r="V5" s="71"/>
      <c r="W5" s="71"/>
      <c r="X5" s="71"/>
    </row>
    <row r="6" spans="2:24" x14ac:dyDescent="0.35">
      <c r="B6" s="71"/>
      <c r="C6" s="71"/>
      <c r="D6" s="71"/>
      <c r="E6" s="71"/>
      <c r="F6" s="71"/>
      <c r="G6" s="71"/>
      <c r="H6" s="71"/>
      <c r="I6" s="71"/>
      <c r="J6" s="71"/>
      <c r="K6" s="71"/>
      <c r="L6" s="71"/>
      <c r="M6" s="71"/>
      <c r="N6" s="71"/>
      <c r="O6" s="71"/>
      <c r="P6" s="71"/>
      <c r="Q6" s="71"/>
      <c r="R6" s="71"/>
      <c r="S6" s="71"/>
      <c r="T6" s="71"/>
      <c r="U6" s="71"/>
      <c r="V6" s="71"/>
      <c r="W6" s="71"/>
      <c r="X6" s="71"/>
    </row>
    <row r="7" spans="2:24" x14ac:dyDescent="0.35">
      <c r="B7" s="71"/>
      <c r="C7" s="71"/>
      <c r="D7" s="71"/>
      <c r="E7" s="71"/>
      <c r="F7" s="71"/>
      <c r="G7" s="71"/>
      <c r="H7" s="71"/>
      <c r="I7" s="71"/>
      <c r="J7" s="71"/>
      <c r="K7" s="71"/>
      <c r="L7" s="71"/>
      <c r="M7" s="71"/>
      <c r="N7" s="71"/>
      <c r="O7" s="71"/>
      <c r="P7" s="71"/>
      <c r="Q7" s="71"/>
      <c r="R7" s="71"/>
      <c r="S7" s="71"/>
      <c r="T7" s="71"/>
      <c r="U7" s="71"/>
      <c r="V7" s="71"/>
      <c r="W7" s="71"/>
      <c r="X7" s="71"/>
    </row>
    <row r="8" spans="2:24" x14ac:dyDescent="0.35">
      <c r="B8" s="71"/>
      <c r="C8" s="71"/>
      <c r="D8" s="71"/>
      <c r="E8" s="71"/>
      <c r="F8" s="71"/>
      <c r="G8" s="71"/>
      <c r="H8" s="71"/>
      <c r="I8" s="71"/>
      <c r="J8" s="71"/>
      <c r="K8" s="71"/>
      <c r="L8" s="71"/>
      <c r="M8" s="71"/>
      <c r="N8" s="71"/>
      <c r="O8" s="71"/>
      <c r="P8" s="71"/>
      <c r="Q8" s="71"/>
      <c r="R8" s="71"/>
      <c r="S8" s="71"/>
      <c r="T8" s="71"/>
      <c r="U8" s="71"/>
      <c r="V8" s="71"/>
      <c r="W8" s="71"/>
      <c r="X8" s="71"/>
    </row>
    <row r="9" spans="2:24" x14ac:dyDescent="0.35">
      <c r="B9" s="71"/>
      <c r="C9" s="71"/>
      <c r="D9" s="71"/>
      <c r="E9" s="71"/>
      <c r="F9" s="71"/>
      <c r="G9" s="71"/>
      <c r="H9" s="71"/>
      <c r="I9" s="71"/>
      <c r="J9" s="71"/>
      <c r="K9" s="71"/>
      <c r="L9" s="71"/>
      <c r="M9" s="71"/>
      <c r="N9" s="71"/>
      <c r="O9" s="71"/>
      <c r="P9" s="71"/>
      <c r="Q9" s="71"/>
      <c r="R9" s="71"/>
      <c r="S9" s="71"/>
      <c r="T9" s="71"/>
      <c r="U9" s="71"/>
      <c r="V9" s="71"/>
      <c r="W9" s="71"/>
      <c r="X9" s="71"/>
    </row>
    <row r="10" spans="2:24" x14ac:dyDescent="0.35">
      <c r="B10" s="71"/>
      <c r="C10" s="71"/>
      <c r="D10" s="71"/>
      <c r="E10" s="71"/>
      <c r="F10" s="71"/>
      <c r="G10" s="71"/>
      <c r="H10" s="71"/>
      <c r="I10" s="71"/>
      <c r="J10" s="71"/>
      <c r="K10" s="71"/>
      <c r="L10" s="71"/>
      <c r="M10" s="71"/>
      <c r="N10" s="71"/>
      <c r="O10" s="71"/>
      <c r="P10" s="71"/>
      <c r="Q10" s="71"/>
      <c r="R10" s="71"/>
      <c r="S10" s="71"/>
      <c r="T10" s="71"/>
      <c r="U10" s="71"/>
      <c r="V10" s="71"/>
      <c r="W10" s="71"/>
      <c r="X10" s="71"/>
    </row>
    <row r="11" spans="2:24" x14ac:dyDescent="0.35">
      <c r="B11" s="71"/>
      <c r="C11" s="71"/>
      <c r="D11" s="71"/>
      <c r="E11" s="71"/>
      <c r="F11" s="71"/>
      <c r="G11" s="71"/>
      <c r="H11" s="71"/>
      <c r="I11" s="71"/>
      <c r="J11" s="71"/>
      <c r="K11" s="71"/>
      <c r="L11" s="71"/>
      <c r="M11" s="71"/>
      <c r="N11" s="71"/>
      <c r="O11" s="71"/>
      <c r="P11" s="71"/>
      <c r="Q11" s="71"/>
      <c r="R11" s="71"/>
      <c r="S11" s="71"/>
      <c r="T11" s="71"/>
      <c r="U11" s="71"/>
      <c r="V11" s="71"/>
      <c r="W11" s="71"/>
      <c r="X11" s="71"/>
    </row>
    <row r="12" spans="2:24" x14ac:dyDescent="0.35">
      <c r="B12" s="71"/>
      <c r="C12" s="71"/>
      <c r="D12" s="71"/>
      <c r="E12" s="71"/>
      <c r="F12" s="71"/>
      <c r="G12" s="71"/>
      <c r="H12" s="71"/>
      <c r="I12" s="71"/>
      <c r="J12" s="71"/>
      <c r="K12" s="71"/>
      <c r="L12" s="71"/>
      <c r="M12" s="71"/>
      <c r="N12" s="71"/>
      <c r="O12" s="71"/>
      <c r="P12" s="71"/>
      <c r="Q12" s="71"/>
      <c r="R12" s="71"/>
      <c r="S12" s="71"/>
      <c r="T12" s="71"/>
      <c r="U12" s="71"/>
      <c r="V12" s="71"/>
      <c r="W12" s="71"/>
      <c r="X12" s="71"/>
    </row>
    <row r="13" spans="2:24" x14ac:dyDescent="0.35">
      <c r="B13" s="71"/>
      <c r="C13" s="71"/>
      <c r="D13" s="71"/>
      <c r="E13" s="71"/>
      <c r="F13" s="71"/>
      <c r="G13" s="71"/>
      <c r="H13" s="71"/>
      <c r="I13" s="71"/>
      <c r="J13" s="71"/>
      <c r="K13" s="71"/>
      <c r="L13" s="71"/>
      <c r="M13" s="71"/>
      <c r="N13" s="71"/>
      <c r="O13" s="71"/>
      <c r="P13" s="71"/>
      <c r="Q13" s="71"/>
      <c r="R13" s="71"/>
      <c r="S13" s="71"/>
      <c r="T13" s="71"/>
      <c r="U13" s="71"/>
      <c r="V13" s="71"/>
      <c r="W13" s="71"/>
      <c r="X13" s="71"/>
    </row>
    <row r="14" spans="2:24" x14ac:dyDescent="0.35">
      <c r="B14" s="71"/>
      <c r="C14" s="71"/>
      <c r="D14" s="71"/>
      <c r="E14" s="71"/>
      <c r="F14" s="71"/>
      <c r="G14" s="71"/>
      <c r="H14" s="71"/>
      <c r="I14" s="71"/>
      <c r="J14" s="71"/>
      <c r="K14" s="71"/>
      <c r="L14" s="71"/>
      <c r="M14" s="71"/>
      <c r="N14" s="71"/>
      <c r="O14" s="71"/>
      <c r="P14" s="71"/>
      <c r="Q14" s="71"/>
      <c r="R14" s="71"/>
      <c r="S14" s="71"/>
      <c r="T14" s="71"/>
      <c r="U14" s="71"/>
      <c r="V14" s="71"/>
      <c r="W14" s="71"/>
      <c r="X14" s="71"/>
    </row>
    <row r="15" spans="2:24" x14ac:dyDescent="0.35">
      <c r="B15" s="71"/>
      <c r="C15" s="71"/>
      <c r="D15" s="71"/>
      <c r="E15" s="71"/>
      <c r="F15" s="71"/>
      <c r="G15" s="71"/>
      <c r="H15" s="71"/>
      <c r="I15" s="71"/>
      <c r="J15" s="71"/>
      <c r="K15" s="71"/>
      <c r="L15" s="71"/>
      <c r="M15" s="71"/>
      <c r="N15" s="71"/>
      <c r="O15" s="71"/>
      <c r="P15" s="71"/>
      <c r="Q15" s="71"/>
      <c r="R15" s="71"/>
      <c r="S15" s="71"/>
      <c r="T15" s="71"/>
      <c r="U15" s="71"/>
      <c r="V15" s="71"/>
      <c r="W15" s="71"/>
      <c r="X15" s="71"/>
    </row>
    <row r="16" spans="2:24" x14ac:dyDescent="0.35">
      <c r="B16" s="71"/>
      <c r="C16" s="71"/>
      <c r="D16" s="71"/>
      <c r="E16" s="71"/>
      <c r="F16" s="71"/>
      <c r="G16" s="71"/>
      <c r="H16" s="71"/>
      <c r="I16" s="71"/>
      <c r="J16" s="71"/>
      <c r="K16" s="71"/>
      <c r="L16" s="71"/>
      <c r="M16" s="71"/>
      <c r="N16" s="71"/>
      <c r="O16" s="71"/>
      <c r="P16" s="71"/>
      <c r="Q16" s="71"/>
      <c r="R16" s="71"/>
      <c r="S16" s="71"/>
      <c r="T16" s="71"/>
      <c r="U16" s="71"/>
      <c r="V16" s="71"/>
      <c r="W16" s="71"/>
      <c r="X16" s="71"/>
    </row>
    <row r="17" spans="2:24" x14ac:dyDescent="0.35">
      <c r="B17" s="71"/>
      <c r="C17" s="71"/>
      <c r="D17" s="71"/>
      <c r="E17" s="71"/>
      <c r="F17" s="71"/>
      <c r="G17" s="71"/>
      <c r="H17" s="71"/>
      <c r="I17" s="71"/>
      <c r="J17" s="71"/>
      <c r="K17" s="71"/>
      <c r="L17" s="71"/>
      <c r="M17" s="71"/>
      <c r="N17" s="71"/>
      <c r="O17" s="71"/>
      <c r="P17" s="71"/>
      <c r="Q17" s="71"/>
      <c r="R17" s="71"/>
      <c r="S17" s="71"/>
      <c r="T17" s="71"/>
      <c r="U17" s="71"/>
      <c r="V17" s="71"/>
      <c r="W17" s="71"/>
      <c r="X17" s="71"/>
    </row>
    <row r="18" spans="2:24" x14ac:dyDescent="0.35">
      <c r="B18" s="71"/>
      <c r="C18" s="71"/>
      <c r="D18" s="71"/>
      <c r="E18" s="71"/>
      <c r="F18" s="71"/>
      <c r="G18" s="71"/>
      <c r="H18" s="71"/>
      <c r="I18" s="71"/>
      <c r="J18" s="71"/>
      <c r="K18" s="71"/>
      <c r="L18" s="71"/>
      <c r="M18" s="71"/>
      <c r="N18" s="71"/>
      <c r="O18" s="71"/>
      <c r="P18" s="71"/>
      <c r="Q18" s="71"/>
      <c r="R18" s="71"/>
      <c r="S18" s="71"/>
      <c r="T18" s="71"/>
      <c r="U18" s="71"/>
      <c r="V18" s="71"/>
      <c r="W18" s="71"/>
      <c r="X18" s="71"/>
    </row>
    <row r="19" spans="2:24" x14ac:dyDescent="0.35">
      <c r="B19" s="71"/>
      <c r="C19" s="71"/>
      <c r="D19" s="71"/>
      <c r="E19" s="71"/>
      <c r="F19" s="71"/>
      <c r="G19" s="71"/>
      <c r="H19" s="71"/>
      <c r="I19" s="71"/>
      <c r="J19" s="71"/>
      <c r="K19" s="71"/>
      <c r="L19" s="71"/>
      <c r="M19" s="71"/>
      <c r="N19" s="71"/>
      <c r="O19" s="71"/>
      <c r="P19" s="71"/>
      <c r="Q19" s="71"/>
      <c r="R19" s="71"/>
      <c r="S19" s="71"/>
      <c r="T19" s="71"/>
      <c r="U19" s="71"/>
      <c r="V19" s="71"/>
      <c r="W19" s="71"/>
      <c r="X19" s="71"/>
    </row>
    <row r="20" spans="2:24" x14ac:dyDescent="0.35">
      <c r="B20" s="71"/>
      <c r="C20" s="71"/>
      <c r="D20" s="71"/>
      <c r="E20" s="71"/>
      <c r="F20" s="71"/>
      <c r="G20" s="71"/>
      <c r="H20" s="71"/>
      <c r="I20" s="71"/>
      <c r="J20" s="71"/>
      <c r="K20" s="71"/>
      <c r="L20" s="71"/>
      <c r="M20" s="71"/>
      <c r="N20" s="71"/>
      <c r="O20" s="71"/>
      <c r="P20" s="71"/>
      <c r="Q20" s="71"/>
      <c r="R20" s="71"/>
      <c r="S20" s="71"/>
      <c r="T20" s="71"/>
      <c r="U20" s="71"/>
      <c r="V20" s="71"/>
      <c r="W20" s="71"/>
      <c r="X20" s="71"/>
    </row>
    <row r="21" spans="2:24" x14ac:dyDescent="0.35">
      <c r="B21" s="71"/>
      <c r="C21" s="71"/>
      <c r="D21" s="71"/>
      <c r="E21" s="71"/>
      <c r="F21" s="71"/>
      <c r="G21" s="71"/>
      <c r="H21" s="71"/>
      <c r="I21" s="71"/>
      <c r="J21" s="71"/>
      <c r="K21" s="71"/>
      <c r="L21" s="71"/>
      <c r="M21" s="71"/>
      <c r="N21" s="71"/>
      <c r="O21" s="71"/>
      <c r="P21" s="71"/>
      <c r="Q21" s="71"/>
      <c r="R21" s="71"/>
      <c r="S21" s="71"/>
      <c r="T21" s="71"/>
      <c r="U21" s="71"/>
      <c r="V21" s="71"/>
      <c r="W21" s="71"/>
      <c r="X21" s="71"/>
    </row>
    <row r="22" spans="2:24" x14ac:dyDescent="0.35">
      <c r="B22" s="71"/>
      <c r="C22" s="71"/>
      <c r="D22" s="71"/>
      <c r="E22" s="71"/>
      <c r="F22" s="71"/>
      <c r="G22" s="71"/>
      <c r="H22" s="71"/>
      <c r="I22" s="71"/>
      <c r="J22" s="71"/>
      <c r="K22" s="71"/>
      <c r="L22" s="71"/>
      <c r="M22" s="71"/>
      <c r="N22" s="71"/>
      <c r="O22" s="71"/>
      <c r="P22" s="71"/>
      <c r="Q22" s="71"/>
      <c r="R22" s="71"/>
      <c r="S22" s="71"/>
      <c r="T22" s="71"/>
      <c r="U22" s="71"/>
      <c r="V22" s="71"/>
      <c r="W22" s="71"/>
      <c r="X22" s="71"/>
    </row>
    <row r="23" spans="2:24" x14ac:dyDescent="0.35">
      <c r="B23" s="71"/>
      <c r="C23" s="71"/>
      <c r="D23" s="71"/>
      <c r="E23" s="71"/>
      <c r="F23" s="71"/>
      <c r="G23" s="71"/>
      <c r="H23" s="71"/>
      <c r="I23" s="71"/>
      <c r="J23" s="71"/>
      <c r="K23" s="71"/>
      <c r="L23" s="71"/>
      <c r="M23" s="71"/>
      <c r="N23" s="71"/>
      <c r="O23" s="71"/>
      <c r="P23" s="71"/>
      <c r="Q23" s="71"/>
      <c r="R23" s="71"/>
      <c r="S23" s="71"/>
      <c r="T23" s="71"/>
      <c r="U23" s="71"/>
      <c r="V23" s="71"/>
      <c r="W23" s="71"/>
      <c r="X23" s="71"/>
    </row>
    <row r="24" spans="2:24" x14ac:dyDescent="0.35">
      <c r="B24" s="71"/>
      <c r="C24" s="71"/>
      <c r="D24" s="71"/>
      <c r="E24" s="71"/>
      <c r="F24" s="71"/>
      <c r="G24" s="71"/>
      <c r="H24" s="71"/>
      <c r="I24" s="71"/>
      <c r="J24" s="71"/>
      <c r="K24" s="71"/>
      <c r="L24" s="71"/>
      <c r="M24" s="71"/>
      <c r="N24" s="71"/>
      <c r="O24" s="71"/>
      <c r="P24" s="71"/>
      <c r="Q24" s="71"/>
      <c r="R24" s="71"/>
      <c r="S24" s="71"/>
      <c r="T24" s="71"/>
      <c r="U24" s="71"/>
      <c r="V24" s="71"/>
      <c r="W24" s="71"/>
      <c r="X24" s="71"/>
    </row>
    <row r="25" spans="2:24" x14ac:dyDescent="0.35">
      <c r="B25" s="71"/>
      <c r="C25" s="71"/>
      <c r="D25" s="71"/>
      <c r="E25" s="71"/>
      <c r="F25" s="71"/>
      <c r="G25" s="71"/>
      <c r="H25" s="71"/>
      <c r="I25" s="71"/>
      <c r="J25" s="71"/>
      <c r="K25" s="71"/>
      <c r="L25" s="71"/>
      <c r="M25" s="71"/>
      <c r="N25" s="71"/>
      <c r="O25" s="71"/>
      <c r="P25" s="71"/>
      <c r="Q25" s="71"/>
      <c r="R25" s="71"/>
      <c r="S25" s="71"/>
      <c r="T25" s="71"/>
      <c r="U25" s="71"/>
      <c r="V25" s="71"/>
      <c r="W25" s="71"/>
      <c r="X25" s="71"/>
    </row>
    <row r="26" spans="2:24" x14ac:dyDescent="0.35">
      <c r="B26" s="71"/>
      <c r="C26" s="71"/>
      <c r="D26" s="71"/>
      <c r="E26" s="71"/>
      <c r="F26" s="71"/>
      <c r="G26" s="71"/>
      <c r="H26" s="71"/>
      <c r="I26" s="71"/>
      <c r="J26" s="71"/>
      <c r="K26" s="71"/>
      <c r="L26" s="71"/>
      <c r="M26" s="71"/>
      <c r="N26" s="71"/>
      <c r="O26" s="71"/>
      <c r="P26" s="71"/>
      <c r="Q26" s="71"/>
      <c r="R26" s="71"/>
      <c r="S26" s="71"/>
      <c r="T26" s="71"/>
      <c r="U26" s="71"/>
      <c r="V26" s="71"/>
      <c r="W26" s="71"/>
      <c r="X26" s="71"/>
    </row>
    <row r="27" spans="2:24" x14ac:dyDescent="0.35">
      <c r="B27" s="71"/>
      <c r="C27" s="71"/>
      <c r="D27" s="71"/>
      <c r="E27" s="71"/>
      <c r="F27" s="71"/>
      <c r="G27" s="71"/>
      <c r="H27" s="71"/>
      <c r="I27" s="71"/>
      <c r="J27" s="71"/>
      <c r="K27" s="71"/>
      <c r="L27" s="71"/>
      <c r="M27" s="71"/>
      <c r="N27" s="71"/>
      <c r="O27" s="71"/>
      <c r="P27" s="71"/>
      <c r="Q27" s="71"/>
      <c r="R27" s="71"/>
      <c r="S27" s="71"/>
      <c r="T27" s="71"/>
      <c r="U27" s="71"/>
      <c r="V27" s="71"/>
      <c r="W27" s="71"/>
      <c r="X27" s="71"/>
    </row>
    <row r="28" spans="2:24" x14ac:dyDescent="0.35">
      <c r="B28" s="74"/>
      <c r="C28" s="74"/>
      <c r="D28" s="74"/>
      <c r="E28" s="74"/>
      <c r="F28" s="74"/>
      <c r="G28" s="74"/>
      <c r="H28" s="74"/>
      <c r="I28" s="74"/>
      <c r="J28" s="74"/>
      <c r="K28" s="74"/>
      <c r="L28" s="74"/>
      <c r="M28" s="74"/>
      <c r="N28" s="74"/>
      <c r="O28" s="74"/>
      <c r="P28" s="74"/>
      <c r="Q28" s="74"/>
      <c r="R28" s="74"/>
      <c r="S28" s="74"/>
      <c r="T28" s="74"/>
      <c r="U28" s="74"/>
      <c r="V28" s="74"/>
      <c r="W28" s="74"/>
      <c r="X28" s="74"/>
    </row>
  </sheetData>
  <mergeCells count="1">
    <mergeCell ref="C2:W2"/>
  </mergeCells>
  <pageMargins left="0.7" right="0.7" top="0.75" bottom="0.75" header="0.3" footer="0.3"/>
  <pageSetup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E7974-802B-4655-B748-2E3525F0A5F5}">
  <sheetPr codeName="Sheet2">
    <tabColor theme="0"/>
  </sheetPr>
  <dimension ref="B1:BD26"/>
  <sheetViews>
    <sheetView showGridLines="0" zoomScale="75" zoomScaleNormal="75" workbookViewId="0">
      <selection sqref="A1:AA1"/>
    </sheetView>
  </sheetViews>
  <sheetFormatPr defaultColWidth="8.81640625" defaultRowHeight="11.5" x14ac:dyDescent="0.25"/>
  <cols>
    <col min="1" max="1" width="2.81640625" style="319" customWidth="1"/>
    <col min="2" max="2" width="4.453125" style="320" customWidth="1"/>
    <col min="3" max="26" width="8.81640625" style="320"/>
    <col min="27" max="27" width="4.26953125" style="319" customWidth="1"/>
    <col min="28" max="16384" width="8.81640625" style="319"/>
  </cols>
  <sheetData>
    <row r="1" spans="2:56" x14ac:dyDescent="0.25">
      <c r="B1" s="319"/>
      <c r="C1" s="319"/>
      <c r="D1" s="319"/>
      <c r="E1" s="319"/>
      <c r="F1" s="319"/>
      <c r="G1" s="319"/>
      <c r="H1" s="319"/>
      <c r="I1" s="319"/>
      <c r="J1" s="319"/>
      <c r="K1" s="319"/>
      <c r="L1" s="319"/>
      <c r="M1" s="319"/>
      <c r="N1" s="319"/>
      <c r="O1" s="319"/>
      <c r="P1" s="319"/>
      <c r="Q1" s="319"/>
      <c r="R1" s="319"/>
      <c r="S1" s="319"/>
      <c r="T1" s="319"/>
      <c r="U1" s="319"/>
      <c r="V1" s="319"/>
      <c r="W1" s="319"/>
      <c r="X1" s="319"/>
      <c r="Y1" s="319"/>
      <c r="Z1" s="319"/>
    </row>
    <row r="3" spans="2:56" ht="23" x14ac:dyDescent="0.25">
      <c r="C3" s="334" t="s">
        <v>392</v>
      </c>
      <c r="D3" s="334"/>
      <c r="E3" s="334"/>
      <c r="F3" s="334"/>
      <c r="G3" s="334"/>
      <c r="H3" s="334"/>
      <c r="I3" s="334"/>
      <c r="J3" s="334"/>
      <c r="K3" s="334"/>
      <c r="L3" s="334"/>
      <c r="M3" s="334"/>
      <c r="N3" s="334"/>
      <c r="O3" s="334"/>
      <c r="P3" s="334"/>
      <c r="Q3" s="334"/>
      <c r="R3" s="334"/>
    </row>
    <row r="4" spans="2:56" x14ac:dyDescent="0.25"/>
    <row r="26" spans="19:19" ht="15.5" x14ac:dyDescent="0.25">
      <c r="S26" s="321"/>
    </row>
  </sheetData>
  <mergeCells count="1">
    <mergeCell ref="C3:R3"/>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0"/>
  </sheetPr>
  <dimension ref="B2:X69"/>
  <sheetViews>
    <sheetView showGridLines="0" zoomScale="79" zoomScaleNormal="79" workbookViewId="0"/>
  </sheetViews>
  <sheetFormatPr defaultColWidth="9.453125" defaultRowHeight="14.5" x14ac:dyDescent="0.35"/>
  <cols>
    <col min="1" max="1" width="2.54296875" style="72" customWidth="1"/>
    <col min="2" max="2" width="4" style="72" customWidth="1"/>
    <col min="3" max="10" width="9.453125" style="72"/>
    <col min="11" max="11" width="8.54296875" style="72" customWidth="1"/>
    <col min="12" max="23" width="9.453125" style="72"/>
    <col min="24" max="24" width="4.453125" style="72" customWidth="1"/>
    <col min="25" max="25" width="3.54296875" style="72" customWidth="1"/>
    <col min="26" max="16384" width="9.453125" style="72"/>
  </cols>
  <sheetData>
    <row r="2" spans="2:24" ht="36" customHeight="1" x14ac:dyDescent="0.35">
      <c r="B2" s="71"/>
      <c r="C2" s="333" t="s">
        <v>248</v>
      </c>
      <c r="D2" s="333"/>
      <c r="E2" s="333"/>
      <c r="F2" s="333"/>
      <c r="G2" s="333"/>
      <c r="H2" s="333"/>
      <c r="I2" s="333"/>
      <c r="J2" s="333"/>
      <c r="K2" s="333"/>
      <c r="L2" s="333"/>
      <c r="M2" s="333"/>
      <c r="N2" s="333"/>
      <c r="O2" s="333"/>
      <c r="P2" s="333"/>
      <c r="Q2" s="333"/>
      <c r="R2" s="333"/>
      <c r="S2" s="333"/>
      <c r="T2" s="333"/>
      <c r="U2" s="333"/>
      <c r="V2" s="333"/>
      <c r="W2" s="333"/>
      <c r="X2" s="71"/>
    </row>
    <row r="3" spans="2:24" ht="36" customHeight="1" x14ac:dyDescent="0.35">
      <c r="B3" s="71"/>
      <c r="C3" s="91"/>
      <c r="D3" s="91"/>
      <c r="E3" s="91"/>
      <c r="F3" s="91"/>
      <c r="G3" s="91"/>
      <c r="H3" s="91"/>
      <c r="I3" s="91"/>
      <c r="J3" s="91"/>
      <c r="K3" s="91"/>
      <c r="L3" s="91"/>
      <c r="M3" s="91"/>
      <c r="N3" s="91"/>
      <c r="O3" s="91"/>
      <c r="P3" s="91"/>
      <c r="Q3" s="91"/>
      <c r="R3" s="91"/>
      <c r="S3" s="91"/>
      <c r="T3" s="91"/>
      <c r="U3" s="91"/>
      <c r="V3" s="91"/>
      <c r="W3" s="91"/>
      <c r="X3" s="71"/>
    </row>
    <row r="4" spans="2:24" ht="36" customHeight="1" x14ac:dyDescent="0.35">
      <c r="B4" s="71"/>
      <c r="C4" s="71"/>
      <c r="D4" s="71"/>
      <c r="E4" s="71"/>
      <c r="F4" s="71"/>
      <c r="G4" s="71"/>
      <c r="H4" s="71"/>
      <c r="I4" s="71"/>
      <c r="J4" s="71"/>
      <c r="K4" s="71"/>
      <c r="L4" s="71"/>
      <c r="M4" s="71"/>
      <c r="N4" s="71"/>
      <c r="O4" s="71"/>
      <c r="P4" s="71"/>
      <c r="Q4" s="71"/>
      <c r="R4" s="71"/>
      <c r="S4" s="71"/>
      <c r="T4" s="71"/>
      <c r="U4" s="71"/>
      <c r="V4" s="71"/>
      <c r="W4" s="71"/>
      <c r="X4" s="71"/>
    </row>
    <row r="5" spans="2:24" x14ac:dyDescent="0.35">
      <c r="B5" s="71"/>
      <c r="C5" s="71"/>
      <c r="D5" s="71"/>
      <c r="E5" s="71"/>
      <c r="F5" s="71"/>
      <c r="G5" s="71"/>
      <c r="H5" s="71"/>
      <c r="I5" s="71"/>
      <c r="J5" s="71"/>
      <c r="K5" s="71"/>
      <c r="L5" s="71"/>
      <c r="M5" s="71"/>
      <c r="N5" s="71"/>
      <c r="O5" s="71"/>
      <c r="P5" s="71"/>
      <c r="Q5" s="71"/>
      <c r="R5" s="71"/>
      <c r="S5" s="71"/>
      <c r="T5" s="71"/>
      <c r="U5" s="71"/>
      <c r="V5" s="71"/>
      <c r="W5" s="71"/>
      <c r="X5" s="71"/>
    </row>
    <row r="6" spans="2:24" x14ac:dyDescent="0.35">
      <c r="B6" s="71"/>
      <c r="C6" s="71"/>
      <c r="D6" s="71"/>
      <c r="E6" s="71"/>
      <c r="F6" s="71"/>
      <c r="G6" s="71"/>
      <c r="H6" s="71"/>
      <c r="I6" s="71"/>
      <c r="J6" s="71"/>
      <c r="K6" s="71"/>
      <c r="L6" s="71"/>
      <c r="M6" s="71"/>
      <c r="N6" s="71"/>
      <c r="O6" s="71"/>
      <c r="P6" s="71"/>
      <c r="Q6" s="71"/>
      <c r="R6" s="71"/>
      <c r="S6" s="71"/>
      <c r="T6" s="71"/>
      <c r="U6" s="71"/>
      <c r="V6" s="71"/>
      <c r="W6" s="71"/>
      <c r="X6" s="71"/>
    </row>
    <row r="7" spans="2:24" x14ac:dyDescent="0.35">
      <c r="B7" s="71"/>
      <c r="C7" s="71"/>
      <c r="D7" s="71"/>
      <c r="E7" s="71"/>
      <c r="F7" s="71"/>
      <c r="G7" s="71"/>
      <c r="H7" s="71"/>
      <c r="I7" s="71"/>
      <c r="J7" s="71"/>
      <c r="K7" s="71"/>
      <c r="L7" s="71"/>
      <c r="M7" s="71"/>
      <c r="N7" s="71"/>
      <c r="O7" s="71"/>
      <c r="P7" s="71"/>
      <c r="Q7" s="71"/>
      <c r="R7" s="71"/>
      <c r="S7" s="71"/>
      <c r="T7" s="71"/>
      <c r="U7" s="71"/>
      <c r="V7" s="71"/>
      <c r="W7" s="71"/>
      <c r="X7" s="71"/>
    </row>
    <row r="8" spans="2:24" x14ac:dyDescent="0.35">
      <c r="B8" s="71"/>
      <c r="C8" s="71"/>
      <c r="D8" s="71"/>
      <c r="E8" s="71"/>
      <c r="F8" s="71"/>
      <c r="G8" s="71"/>
      <c r="H8" s="71"/>
      <c r="I8" s="71"/>
      <c r="J8" s="71"/>
      <c r="K8" s="71"/>
      <c r="L8" s="71"/>
      <c r="M8" s="71"/>
      <c r="N8" s="71"/>
      <c r="O8" s="71"/>
      <c r="P8" s="71"/>
      <c r="Q8" s="71"/>
      <c r="R8" s="71"/>
      <c r="S8" s="71"/>
      <c r="T8" s="71"/>
      <c r="U8" s="71"/>
      <c r="V8" s="71"/>
      <c r="W8" s="71"/>
      <c r="X8" s="71"/>
    </row>
    <row r="9" spans="2:24" x14ac:dyDescent="0.35">
      <c r="B9" s="71"/>
      <c r="C9" s="71"/>
      <c r="D9" s="71"/>
      <c r="E9" s="71"/>
      <c r="F9" s="71"/>
      <c r="G9" s="71"/>
      <c r="H9" s="71"/>
      <c r="I9" s="71"/>
      <c r="J9" s="71"/>
      <c r="K9" s="71"/>
      <c r="L9" s="71"/>
      <c r="M9" s="71"/>
      <c r="N9" s="71"/>
      <c r="O9" s="71"/>
      <c r="P9" s="71"/>
      <c r="Q9" s="71"/>
      <c r="R9" s="71"/>
      <c r="S9" s="71"/>
      <c r="T9" s="71"/>
      <c r="U9" s="71"/>
      <c r="V9" s="71"/>
      <c r="W9" s="71"/>
      <c r="X9" s="71"/>
    </row>
    <row r="10" spans="2:24" x14ac:dyDescent="0.35">
      <c r="B10" s="71"/>
      <c r="C10" s="71"/>
      <c r="D10" s="71"/>
      <c r="E10" s="71"/>
      <c r="F10" s="71"/>
      <c r="G10" s="71"/>
      <c r="H10" s="71"/>
      <c r="I10" s="71"/>
      <c r="J10" s="71"/>
      <c r="K10" s="71"/>
      <c r="L10" s="71"/>
      <c r="M10" s="71"/>
      <c r="N10" s="71"/>
      <c r="O10" s="71"/>
      <c r="P10" s="71"/>
      <c r="Q10" s="71"/>
      <c r="R10" s="71"/>
      <c r="S10" s="71"/>
      <c r="T10" s="71"/>
      <c r="U10" s="71"/>
      <c r="V10" s="71"/>
      <c r="W10" s="71"/>
      <c r="X10" s="71"/>
    </row>
    <row r="11" spans="2:24" x14ac:dyDescent="0.35">
      <c r="B11" s="71"/>
      <c r="C11" s="71"/>
      <c r="D11" s="71"/>
      <c r="E11" s="71"/>
      <c r="F11" s="71"/>
      <c r="G11" s="71"/>
      <c r="H11" s="71"/>
      <c r="I11" s="71"/>
      <c r="J11" s="71"/>
      <c r="K11" s="71"/>
      <c r="L11" s="71"/>
      <c r="M11" s="71"/>
      <c r="N11" s="71"/>
      <c r="O11" s="71"/>
      <c r="P11" s="71"/>
      <c r="Q11" s="71"/>
      <c r="R11" s="71"/>
      <c r="S11" s="71"/>
      <c r="T11" s="71"/>
      <c r="U11" s="71"/>
      <c r="V11" s="71"/>
      <c r="W11" s="71"/>
      <c r="X11" s="71"/>
    </row>
    <row r="12" spans="2:24" x14ac:dyDescent="0.35">
      <c r="B12" s="71"/>
      <c r="C12" s="71"/>
      <c r="D12" s="71"/>
      <c r="E12" s="71"/>
      <c r="F12" s="71"/>
      <c r="G12" s="71"/>
      <c r="H12" s="71"/>
      <c r="I12" s="71"/>
      <c r="J12" s="71"/>
      <c r="K12" s="71"/>
      <c r="L12" s="71"/>
      <c r="M12" s="71"/>
      <c r="N12" s="71"/>
      <c r="O12" s="71"/>
      <c r="P12" s="71"/>
      <c r="Q12" s="71"/>
      <c r="R12" s="71"/>
      <c r="S12" s="71"/>
      <c r="T12" s="71"/>
      <c r="U12" s="71"/>
      <c r="V12" s="71"/>
      <c r="W12" s="71"/>
      <c r="X12" s="71"/>
    </row>
    <row r="13" spans="2:24" x14ac:dyDescent="0.35">
      <c r="B13" s="71"/>
      <c r="C13" s="71"/>
      <c r="D13" s="71"/>
      <c r="E13" s="71"/>
      <c r="F13" s="71"/>
      <c r="G13" s="71"/>
      <c r="H13" s="71"/>
      <c r="I13" s="71"/>
      <c r="J13" s="71"/>
      <c r="K13" s="71"/>
      <c r="L13" s="71"/>
      <c r="M13" s="71"/>
      <c r="N13" s="71"/>
      <c r="O13" s="71"/>
      <c r="P13" s="71"/>
      <c r="Q13" s="71"/>
      <c r="R13" s="71"/>
      <c r="S13" s="71"/>
      <c r="T13" s="71"/>
      <c r="U13" s="71"/>
      <c r="V13" s="71"/>
      <c r="W13" s="71"/>
      <c r="X13" s="71"/>
    </row>
    <row r="14" spans="2:24" x14ac:dyDescent="0.35">
      <c r="B14" s="71"/>
      <c r="C14" s="71"/>
      <c r="D14" s="71"/>
      <c r="E14" s="71"/>
      <c r="F14" s="71"/>
      <c r="G14" s="71"/>
      <c r="H14" s="71"/>
      <c r="I14" s="71"/>
      <c r="J14" s="71"/>
      <c r="K14" s="71"/>
      <c r="L14" s="71"/>
      <c r="M14" s="71"/>
      <c r="N14" s="71"/>
      <c r="O14" s="71"/>
      <c r="P14" s="71"/>
      <c r="Q14" s="71"/>
      <c r="R14" s="71"/>
      <c r="S14" s="71"/>
      <c r="T14" s="71"/>
      <c r="U14" s="71"/>
      <c r="V14" s="71"/>
      <c r="W14" s="71"/>
      <c r="X14" s="71"/>
    </row>
    <row r="15" spans="2:24" x14ac:dyDescent="0.35">
      <c r="B15" s="71"/>
      <c r="C15" s="71"/>
      <c r="D15" s="71"/>
      <c r="E15" s="71"/>
      <c r="F15" s="71"/>
      <c r="G15" s="71"/>
      <c r="H15" s="71"/>
      <c r="I15" s="71"/>
      <c r="J15" s="71"/>
      <c r="K15" s="71"/>
      <c r="L15" s="71"/>
      <c r="M15" s="71"/>
      <c r="N15" s="71"/>
      <c r="O15" s="71"/>
      <c r="P15" s="71"/>
      <c r="Q15" s="71"/>
      <c r="R15" s="71"/>
      <c r="S15" s="71"/>
      <c r="T15" s="71"/>
      <c r="U15" s="71"/>
      <c r="V15" s="71"/>
      <c r="W15" s="71"/>
      <c r="X15" s="71"/>
    </row>
    <row r="16" spans="2:24" x14ac:dyDescent="0.35">
      <c r="B16" s="71"/>
      <c r="C16" s="71"/>
      <c r="D16" s="71"/>
      <c r="E16" s="71"/>
      <c r="F16" s="71"/>
      <c r="G16" s="71"/>
      <c r="H16" s="71"/>
      <c r="I16" s="71"/>
      <c r="J16" s="71"/>
      <c r="K16" s="71"/>
      <c r="L16" s="71"/>
      <c r="M16" s="71"/>
      <c r="N16" s="71"/>
      <c r="O16" s="71"/>
      <c r="P16" s="71"/>
      <c r="Q16" s="71"/>
      <c r="R16" s="71"/>
      <c r="S16" s="71"/>
      <c r="T16" s="71"/>
      <c r="U16" s="71"/>
      <c r="V16" s="71"/>
      <c r="W16" s="71"/>
      <c r="X16" s="71"/>
    </row>
    <row r="17" spans="2:24" x14ac:dyDescent="0.35">
      <c r="B17" s="71"/>
      <c r="C17" s="71"/>
      <c r="D17" s="71"/>
      <c r="E17" s="71"/>
      <c r="F17" s="71"/>
      <c r="G17" s="71"/>
      <c r="H17" s="71"/>
      <c r="I17" s="71"/>
      <c r="J17" s="71"/>
      <c r="K17" s="71"/>
      <c r="L17" s="71"/>
      <c r="M17" s="71"/>
      <c r="N17" s="71"/>
      <c r="O17" s="71"/>
      <c r="P17" s="71"/>
      <c r="Q17" s="71"/>
      <c r="R17" s="71"/>
      <c r="S17" s="71"/>
      <c r="T17" s="71"/>
      <c r="U17" s="71"/>
      <c r="V17" s="71"/>
      <c r="W17" s="71"/>
      <c r="X17" s="71"/>
    </row>
    <row r="18" spans="2:24" x14ac:dyDescent="0.35">
      <c r="B18" s="71"/>
      <c r="C18" s="71"/>
      <c r="D18" s="71"/>
      <c r="E18" s="71"/>
      <c r="F18" s="71"/>
      <c r="G18" s="71"/>
      <c r="H18" s="71"/>
      <c r="I18" s="71"/>
      <c r="J18" s="71"/>
      <c r="K18" s="71"/>
      <c r="L18" s="71"/>
      <c r="M18" s="71"/>
      <c r="N18" s="71"/>
      <c r="O18" s="71"/>
      <c r="P18" s="71"/>
      <c r="Q18" s="71"/>
      <c r="R18" s="71"/>
      <c r="S18" s="71"/>
      <c r="T18" s="71"/>
      <c r="U18" s="71"/>
      <c r="V18" s="71"/>
      <c r="W18" s="71"/>
      <c r="X18" s="71"/>
    </row>
    <row r="19" spans="2:24" x14ac:dyDescent="0.35">
      <c r="B19" s="71"/>
      <c r="C19" s="71"/>
      <c r="D19" s="71"/>
      <c r="E19" s="71"/>
      <c r="F19" s="71"/>
      <c r="G19" s="71"/>
      <c r="H19" s="71"/>
      <c r="I19" s="71"/>
      <c r="J19" s="71"/>
      <c r="K19" s="71"/>
      <c r="L19" s="71"/>
      <c r="M19" s="71"/>
      <c r="N19" s="71"/>
      <c r="O19" s="71"/>
      <c r="P19" s="71"/>
      <c r="Q19" s="71"/>
      <c r="R19" s="71"/>
      <c r="S19" s="71"/>
      <c r="T19" s="71"/>
      <c r="U19" s="71"/>
      <c r="V19" s="71"/>
      <c r="W19" s="71"/>
      <c r="X19" s="71"/>
    </row>
    <row r="20" spans="2:24" x14ac:dyDescent="0.35">
      <c r="B20" s="71"/>
      <c r="C20" s="71"/>
      <c r="D20" s="71"/>
      <c r="E20" s="71"/>
      <c r="F20" s="71"/>
      <c r="G20" s="71"/>
      <c r="H20" s="71"/>
      <c r="I20" s="71"/>
      <c r="J20" s="71"/>
      <c r="K20" s="71"/>
      <c r="L20" s="71"/>
      <c r="M20" s="71"/>
      <c r="N20" s="71"/>
      <c r="O20" s="71"/>
      <c r="P20" s="71"/>
      <c r="Q20" s="71"/>
      <c r="R20" s="71"/>
      <c r="S20" s="71"/>
      <c r="T20" s="71"/>
      <c r="U20" s="71"/>
      <c r="V20" s="71"/>
      <c r="W20" s="71"/>
      <c r="X20" s="71"/>
    </row>
    <row r="21" spans="2:24" x14ac:dyDescent="0.35">
      <c r="B21" s="71"/>
      <c r="C21" s="71"/>
      <c r="D21" s="71"/>
      <c r="E21" s="71"/>
      <c r="F21" s="71"/>
      <c r="G21" s="71"/>
      <c r="H21" s="71"/>
      <c r="I21" s="71"/>
      <c r="J21" s="71"/>
      <c r="K21" s="71"/>
      <c r="L21" s="71"/>
      <c r="M21" s="71"/>
      <c r="N21" s="71"/>
      <c r="O21" s="71"/>
      <c r="P21" s="71"/>
      <c r="Q21" s="71"/>
      <c r="R21" s="71"/>
      <c r="S21" s="71"/>
      <c r="T21" s="71"/>
      <c r="U21" s="71"/>
      <c r="V21" s="71"/>
      <c r="W21" s="71"/>
      <c r="X21" s="71"/>
    </row>
    <row r="22" spans="2:24" x14ac:dyDescent="0.35">
      <c r="B22" s="71"/>
      <c r="C22" s="71"/>
      <c r="D22" s="71"/>
      <c r="E22" s="71"/>
      <c r="F22" s="71"/>
      <c r="G22" s="71"/>
      <c r="H22" s="71"/>
      <c r="I22" s="71"/>
      <c r="J22" s="71"/>
      <c r="K22" s="71"/>
      <c r="L22" s="71"/>
      <c r="M22" s="71"/>
      <c r="N22" s="71"/>
      <c r="O22" s="71"/>
      <c r="P22" s="71"/>
      <c r="Q22" s="71"/>
      <c r="R22" s="71"/>
      <c r="S22" s="71"/>
      <c r="T22" s="71"/>
      <c r="U22" s="71"/>
      <c r="V22" s="71"/>
      <c r="W22" s="71"/>
      <c r="X22" s="71"/>
    </row>
    <row r="23" spans="2:24" x14ac:dyDescent="0.35">
      <c r="B23" s="71"/>
      <c r="C23" s="71"/>
      <c r="D23" s="71"/>
      <c r="E23" s="71"/>
      <c r="F23" s="71"/>
      <c r="G23" s="71"/>
      <c r="H23" s="71"/>
      <c r="I23" s="71"/>
      <c r="J23" s="71"/>
      <c r="K23" s="71"/>
      <c r="L23" s="71"/>
      <c r="M23" s="71"/>
      <c r="N23" s="71"/>
      <c r="O23" s="71"/>
      <c r="P23" s="71"/>
      <c r="Q23" s="71"/>
      <c r="R23" s="71"/>
      <c r="S23" s="71"/>
      <c r="T23" s="71"/>
      <c r="U23" s="71"/>
      <c r="V23" s="71"/>
      <c r="W23" s="71"/>
      <c r="X23" s="71"/>
    </row>
    <row r="24" spans="2:24" x14ac:dyDescent="0.35">
      <c r="B24" s="71"/>
      <c r="C24" s="71"/>
      <c r="D24" s="71"/>
      <c r="E24" s="71"/>
      <c r="F24" s="71"/>
      <c r="G24" s="71"/>
      <c r="H24" s="71"/>
      <c r="I24" s="71"/>
      <c r="J24" s="71"/>
      <c r="K24" s="71"/>
      <c r="L24" s="71"/>
      <c r="M24" s="71"/>
      <c r="N24" s="71"/>
      <c r="O24" s="71"/>
      <c r="P24" s="71"/>
      <c r="Q24" s="71"/>
      <c r="R24" s="71"/>
      <c r="S24" s="71"/>
      <c r="T24" s="71"/>
      <c r="U24" s="71"/>
      <c r="V24" s="71"/>
      <c r="W24" s="71"/>
      <c r="X24" s="71"/>
    </row>
    <row r="25" spans="2:24" x14ac:dyDescent="0.35">
      <c r="B25" s="71"/>
      <c r="C25" s="71"/>
      <c r="D25" s="71"/>
      <c r="E25" s="71"/>
      <c r="F25" s="71"/>
      <c r="G25" s="71"/>
      <c r="H25" s="71"/>
      <c r="I25" s="71"/>
      <c r="J25" s="71"/>
      <c r="K25" s="71"/>
      <c r="L25" s="71"/>
      <c r="M25" s="71"/>
      <c r="N25" s="71"/>
      <c r="O25" s="71"/>
      <c r="P25" s="71"/>
      <c r="Q25" s="71"/>
      <c r="R25" s="71"/>
      <c r="S25" s="71"/>
      <c r="T25" s="71"/>
      <c r="U25" s="71"/>
      <c r="V25" s="71"/>
      <c r="W25" s="71"/>
      <c r="X25" s="71"/>
    </row>
    <row r="26" spans="2:24" x14ac:dyDescent="0.35">
      <c r="B26" s="71"/>
      <c r="C26" s="71"/>
      <c r="D26" s="71"/>
      <c r="E26" s="71"/>
      <c r="F26" s="71"/>
      <c r="G26" s="71"/>
      <c r="H26" s="71"/>
      <c r="I26" s="71"/>
      <c r="J26" s="71"/>
      <c r="K26" s="71"/>
      <c r="L26" s="71"/>
      <c r="M26" s="71"/>
      <c r="N26" s="71"/>
      <c r="O26" s="71"/>
      <c r="P26" s="71"/>
      <c r="Q26" s="71"/>
      <c r="R26" s="71"/>
      <c r="S26" s="71"/>
      <c r="T26" s="71"/>
      <c r="U26" s="71"/>
      <c r="V26" s="71"/>
      <c r="W26" s="71"/>
      <c r="X26" s="71"/>
    </row>
    <row r="27" spans="2:24" x14ac:dyDescent="0.35">
      <c r="B27" s="71"/>
      <c r="C27" s="71"/>
      <c r="D27" s="71"/>
      <c r="E27" s="71"/>
      <c r="F27" s="71"/>
      <c r="G27" s="71"/>
      <c r="H27" s="71"/>
      <c r="I27" s="71"/>
      <c r="J27" s="71"/>
      <c r="K27" s="71"/>
      <c r="L27" s="71"/>
      <c r="M27" s="71"/>
      <c r="N27" s="71"/>
      <c r="O27" s="71"/>
      <c r="P27" s="71"/>
      <c r="Q27" s="71"/>
      <c r="R27" s="71"/>
      <c r="S27" s="71"/>
      <c r="T27" s="71"/>
      <c r="U27" s="71"/>
      <c r="V27" s="71"/>
      <c r="W27" s="71"/>
      <c r="X27" s="71"/>
    </row>
    <row r="28" spans="2:24" x14ac:dyDescent="0.35">
      <c r="B28" s="71"/>
      <c r="C28" s="71"/>
      <c r="D28" s="71"/>
      <c r="E28" s="71"/>
      <c r="F28" s="71"/>
      <c r="G28" s="71"/>
      <c r="H28" s="71"/>
      <c r="I28" s="71"/>
      <c r="J28" s="71"/>
      <c r="K28" s="71"/>
      <c r="L28" s="71"/>
      <c r="M28" s="71"/>
      <c r="N28" s="71"/>
      <c r="O28" s="71"/>
      <c r="P28" s="71"/>
      <c r="Q28" s="71"/>
      <c r="R28" s="71"/>
      <c r="S28" s="71"/>
      <c r="T28" s="71"/>
      <c r="U28" s="71"/>
      <c r="V28" s="71"/>
      <c r="W28" s="71"/>
      <c r="X28" s="71"/>
    </row>
    <row r="29" spans="2:24" x14ac:dyDescent="0.35">
      <c r="B29" s="71"/>
      <c r="C29" s="71"/>
      <c r="D29" s="71"/>
      <c r="E29" s="71"/>
      <c r="F29" s="71"/>
      <c r="G29" s="71"/>
      <c r="H29" s="71"/>
      <c r="I29" s="71"/>
      <c r="J29" s="71"/>
      <c r="K29" s="71"/>
      <c r="L29" s="71"/>
      <c r="M29" s="71"/>
      <c r="N29" s="71"/>
      <c r="O29" s="71"/>
      <c r="P29" s="71"/>
      <c r="Q29" s="71"/>
      <c r="R29" s="71"/>
      <c r="S29" s="71"/>
      <c r="T29" s="71"/>
      <c r="U29" s="71"/>
      <c r="V29" s="71"/>
      <c r="W29" s="71"/>
      <c r="X29" s="71"/>
    </row>
    <row r="30" spans="2:24" x14ac:dyDescent="0.35">
      <c r="B30" s="71"/>
      <c r="C30" s="71"/>
      <c r="D30" s="71"/>
      <c r="E30" s="71"/>
      <c r="F30" s="71"/>
      <c r="G30" s="71"/>
      <c r="H30" s="71"/>
      <c r="I30" s="71"/>
      <c r="J30" s="71"/>
      <c r="K30" s="71"/>
      <c r="L30" s="71"/>
      <c r="M30" s="71"/>
      <c r="N30" s="71"/>
      <c r="O30" s="71"/>
      <c r="P30" s="71"/>
      <c r="Q30" s="71"/>
      <c r="R30" s="71"/>
      <c r="S30" s="71"/>
      <c r="T30" s="71"/>
      <c r="U30" s="71"/>
      <c r="V30" s="71"/>
      <c r="W30" s="71"/>
      <c r="X30" s="71"/>
    </row>
    <row r="31" spans="2:24" x14ac:dyDescent="0.35">
      <c r="B31" s="71"/>
      <c r="C31" s="71"/>
      <c r="D31" s="71"/>
      <c r="E31" s="71"/>
      <c r="F31" s="71"/>
      <c r="G31" s="71"/>
      <c r="H31" s="71"/>
      <c r="I31" s="71"/>
      <c r="J31" s="71"/>
      <c r="K31" s="71"/>
      <c r="L31" s="71"/>
      <c r="M31" s="71"/>
      <c r="N31" s="71"/>
      <c r="O31" s="71"/>
      <c r="P31" s="71"/>
      <c r="Q31" s="71"/>
      <c r="R31" s="71"/>
      <c r="S31" s="71"/>
      <c r="T31" s="71"/>
      <c r="U31" s="71"/>
      <c r="V31" s="71"/>
      <c r="W31" s="71"/>
      <c r="X31" s="71"/>
    </row>
    <row r="32" spans="2:24" x14ac:dyDescent="0.35">
      <c r="B32" s="71"/>
      <c r="C32" s="71"/>
      <c r="D32" s="71"/>
      <c r="E32" s="71"/>
      <c r="F32" s="71"/>
      <c r="G32" s="71"/>
      <c r="H32" s="71"/>
      <c r="I32" s="71"/>
      <c r="J32" s="71"/>
      <c r="K32" s="71"/>
      <c r="L32" s="71"/>
      <c r="M32" s="71"/>
      <c r="N32" s="71"/>
      <c r="O32" s="71"/>
      <c r="P32" s="71"/>
      <c r="Q32" s="71"/>
      <c r="R32" s="71"/>
      <c r="S32" s="71"/>
      <c r="T32" s="71"/>
      <c r="U32" s="71"/>
      <c r="V32" s="71"/>
      <c r="W32" s="71"/>
      <c r="X32" s="71"/>
    </row>
    <row r="33" spans="2:24" x14ac:dyDescent="0.35">
      <c r="B33" s="71"/>
      <c r="C33" s="71"/>
      <c r="D33" s="71"/>
      <c r="E33" s="71"/>
      <c r="F33" s="71"/>
      <c r="G33" s="71"/>
      <c r="H33" s="71"/>
      <c r="I33" s="71"/>
      <c r="J33" s="71"/>
      <c r="K33" s="71"/>
      <c r="L33" s="71"/>
      <c r="M33" s="71"/>
      <c r="N33" s="71"/>
      <c r="O33" s="71"/>
      <c r="P33" s="71"/>
      <c r="Q33" s="71"/>
      <c r="R33" s="71"/>
      <c r="S33" s="71"/>
      <c r="T33" s="71"/>
      <c r="U33" s="71"/>
      <c r="V33" s="71"/>
      <c r="W33" s="71"/>
      <c r="X33" s="71"/>
    </row>
    <row r="34" spans="2:24" x14ac:dyDescent="0.35">
      <c r="B34" s="71"/>
      <c r="C34" s="71"/>
      <c r="D34" s="71"/>
      <c r="E34" s="71"/>
      <c r="F34" s="71"/>
      <c r="G34" s="71"/>
      <c r="H34" s="71"/>
      <c r="I34" s="71"/>
      <c r="J34" s="71"/>
      <c r="K34" s="71"/>
      <c r="L34" s="71"/>
      <c r="M34" s="71"/>
      <c r="N34" s="71"/>
      <c r="O34" s="71"/>
      <c r="P34" s="71"/>
      <c r="Q34" s="71"/>
      <c r="R34" s="71"/>
      <c r="S34" s="71"/>
      <c r="T34" s="71"/>
      <c r="U34" s="71"/>
      <c r="V34" s="71"/>
      <c r="W34" s="71"/>
      <c r="X34" s="71"/>
    </row>
    <row r="35" spans="2:24" x14ac:dyDescent="0.35">
      <c r="B35" s="71"/>
      <c r="C35" s="71"/>
      <c r="D35" s="71"/>
      <c r="E35" s="71"/>
      <c r="F35" s="71"/>
      <c r="G35" s="71"/>
      <c r="H35" s="71"/>
      <c r="I35" s="71"/>
      <c r="J35" s="71"/>
      <c r="K35" s="71"/>
      <c r="L35" s="71"/>
      <c r="M35" s="71"/>
      <c r="N35" s="71"/>
      <c r="O35" s="71"/>
      <c r="P35" s="71"/>
      <c r="Q35" s="71"/>
      <c r="R35" s="71"/>
      <c r="S35" s="71"/>
      <c r="T35" s="71"/>
      <c r="U35" s="71"/>
      <c r="V35" s="71"/>
      <c r="W35" s="71"/>
      <c r="X35" s="71"/>
    </row>
    <row r="36" spans="2:24" x14ac:dyDescent="0.35">
      <c r="B36" s="71"/>
      <c r="C36" s="71"/>
      <c r="D36" s="71"/>
      <c r="E36" s="71"/>
      <c r="F36" s="71"/>
      <c r="G36" s="71"/>
      <c r="H36" s="71"/>
      <c r="I36" s="71"/>
      <c r="J36" s="71"/>
      <c r="K36" s="71"/>
      <c r="L36" s="71"/>
      <c r="M36" s="71"/>
      <c r="N36" s="71"/>
      <c r="O36" s="71"/>
      <c r="P36" s="71"/>
      <c r="Q36" s="71"/>
      <c r="R36" s="71"/>
      <c r="S36" s="71"/>
      <c r="T36" s="71"/>
      <c r="U36" s="71"/>
      <c r="V36" s="71"/>
      <c r="W36" s="71"/>
      <c r="X36" s="71"/>
    </row>
    <row r="37" spans="2:24" x14ac:dyDescent="0.35">
      <c r="B37" s="71"/>
      <c r="C37" s="71"/>
      <c r="D37" s="71"/>
      <c r="E37" s="71"/>
      <c r="F37" s="71"/>
      <c r="G37" s="71"/>
      <c r="H37" s="71"/>
      <c r="I37" s="71"/>
      <c r="J37" s="71"/>
      <c r="K37" s="71"/>
      <c r="L37" s="71"/>
      <c r="M37" s="71"/>
      <c r="N37" s="71"/>
      <c r="O37" s="71"/>
      <c r="P37" s="71"/>
      <c r="Q37" s="71"/>
      <c r="R37" s="71"/>
      <c r="S37" s="71"/>
      <c r="T37" s="71"/>
      <c r="U37" s="71"/>
      <c r="V37" s="71"/>
      <c r="W37" s="71"/>
      <c r="X37" s="71"/>
    </row>
    <row r="38" spans="2:24" x14ac:dyDescent="0.35">
      <c r="B38" s="74"/>
      <c r="C38" s="74"/>
      <c r="D38" s="74"/>
      <c r="E38" s="74"/>
      <c r="F38" s="74"/>
      <c r="G38" s="74"/>
      <c r="H38" s="74"/>
      <c r="I38" s="74"/>
      <c r="J38" s="74"/>
      <c r="K38" s="74"/>
      <c r="L38" s="74"/>
      <c r="M38" s="74"/>
      <c r="N38" s="74"/>
      <c r="O38" s="74"/>
      <c r="P38" s="74"/>
      <c r="Q38" s="74"/>
      <c r="R38" s="74"/>
      <c r="S38" s="74"/>
      <c r="T38" s="74"/>
      <c r="U38" s="74"/>
      <c r="V38" s="74"/>
      <c r="W38" s="74"/>
      <c r="X38" s="74"/>
    </row>
    <row r="39" spans="2:24" x14ac:dyDescent="0.35">
      <c r="B39" s="74"/>
      <c r="C39" s="74"/>
      <c r="D39" s="74"/>
      <c r="E39" s="74"/>
      <c r="F39" s="74"/>
      <c r="G39" s="74"/>
      <c r="H39" s="74"/>
      <c r="I39" s="74"/>
      <c r="J39" s="74"/>
      <c r="K39" s="74"/>
      <c r="L39" s="74"/>
      <c r="M39" s="74"/>
      <c r="N39" s="74"/>
      <c r="O39" s="74"/>
      <c r="P39" s="74"/>
      <c r="Q39" s="74"/>
      <c r="R39" s="74"/>
      <c r="S39" s="74"/>
      <c r="T39" s="74"/>
      <c r="U39" s="74"/>
      <c r="V39" s="74"/>
      <c r="W39" s="74"/>
      <c r="X39" s="74"/>
    </row>
    <row r="40" spans="2:24" x14ac:dyDescent="0.35">
      <c r="B40" s="74"/>
      <c r="C40" s="74"/>
      <c r="D40" s="74"/>
      <c r="E40" s="74"/>
      <c r="F40" s="74"/>
      <c r="G40" s="74"/>
      <c r="H40" s="74"/>
      <c r="I40" s="74"/>
      <c r="J40" s="74"/>
      <c r="K40" s="74"/>
      <c r="L40" s="74"/>
      <c r="M40" s="74"/>
      <c r="N40" s="74"/>
      <c r="O40" s="74"/>
      <c r="P40" s="74"/>
      <c r="Q40" s="74"/>
      <c r="R40" s="74"/>
      <c r="S40" s="74"/>
      <c r="T40" s="74"/>
      <c r="U40" s="74"/>
      <c r="V40" s="74"/>
      <c r="W40" s="74"/>
      <c r="X40" s="74"/>
    </row>
    <row r="41" spans="2:24" x14ac:dyDescent="0.35">
      <c r="B41" s="74"/>
      <c r="C41" s="74"/>
      <c r="D41" s="74"/>
      <c r="E41" s="74"/>
      <c r="F41" s="74"/>
      <c r="G41" s="74"/>
      <c r="H41" s="74"/>
      <c r="I41" s="74"/>
      <c r="J41" s="74"/>
      <c r="K41" s="74"/>
      <c r="L41" s="74"/>
      <c r="M41" s="74"/>
      <c r="N41" s="74"/>
      <c r="O41" s="74"/>
      <c r="P41" s="74"/>
      <c r="Q41" s="74"/>
      <c r="R41" s="74"/>
      <c r="S41" s="74"/>
      <c r="T41" s="74"/>
      <c r="U41" s="74"/>
      <c r="V41" s="74"/>
      <c r="W41" s="74"/>
      <c r="X41" s="74"/>
    </row>
    <row r="42" spans="2:24" x14ac:dyDescent="0.35">
      <c r="B42" s="74"/>
      <c r="C42" s="74"/>
      <c r="D42" s="74"/>
      <c r="E42" s="74"/>
      <c r="F42" s="74"/>
      <c r="G42" s="74"/>
      <c r="H42" s="74"/>
      <c r="I42" s="74"/>
      <c r="J42" s="74"/>
      <c r="K42" s="74"/>
      <c r="L42" s="74"/>
      <c r="M42" s="74"/>
      <c r="N42" s="74"/>
      <c r="O42" s="74"/>
      <c r="P42" s="74"/>
      <c r="Q42" s="74"/>
      <c r="R42" s="74"/>
      <c r="S42" s="74"/>
      <c r="T42" s="74"/>
      <c r="U42" s="74"/>
      <c r="V42" s="74"/>
      <c r="W42" s="74"/>
      <c r="X42" s="74"/>
    </row>
    <row r="43" spans="2:24" x14ac:dyDescent="0.35">
      <c r="B43" s="74"/>
      <c r="C43" s="74"/>
      <c r="D43" s="74"/>
      <c r="E43" s="74"/>
      <c r="F43" s="74"/>
      <c r="G43" s="74"/>
      <c r="H43" s="74"/>
      <c r="I43" s="74"/>
      <c r="J43" s="74"/>
      <c r="K43" s="74"/>
      <c r="L43" s="74"/>
      <c r="M43" s="74"/>
      <c r="N43" s="74"/>
      <c r="O43" s="74"/>
      <c r="P43" s="74"/>
      <c r="Q43" s="74"/>
      <c r="R43" s="74"/>
      <c r="S43" s="74"/>
      <c r="T43" s="74"/>
      <c r="U43" s="74"/>
      <c r="V43" s="74"/>
      <c r="W43" s="74"/>
      <c r="X43" s="74"/>
    </row>
    <row r="44" spans="2:24" x14ac:dyDescent="0.35">
      <c r="B44" s="74"/>
      <c r="C44" s="74"/>
      <c r="D44" s="74"/>
      <c r="E44" s="74"/>
      <c r="F44" s="74"/>
      <c r="G44" s="74"/>
      <c r="H44" s="74"/>
      <c r="I44" s="74"/>
      <c r="J44" s="74"/>
      <c r="K44" s="74"/>
      <c r="L44" s="74"/>
      <c r="M44" s="74"/>
      <c r="N44" s="74"/>
      <c r="O44" s="74"/>
      <c r="P44" s="74"/>
      <c r="Q44" s="74"/>
      <c r="R44" s="74"/>
      <c r="S44" s="74"/>
      <c r="T44" s="74"/>
      <c r="U44" s="74"/>
      <c r="V44" s="74"/>
      <c r="W44" s="74"/>
      <c r="X44" s="74"/>
    </row>
    <row r="45" spans="2:24" x14ac:dyDescent="0.35">
      <c r="B45" s="74"/>
      <c r="C45" s="74"/>
      <c r="D45" s="74"/>
      <c r="E45" s="74"/>
      <c r="F45" s="74"/>
      <c r="G45" s="74"/>
      <c r="H45" s="74"/>
      <c r="I45" s="74"/>
      <c r="J45" s="74"/>
      <c r="K45" s="74"/>
      <c r="L45" s="74"/>
      <c r="M45" s="74"/>
      <c r="N45" s="74"/>
      <c r="O45" s="74"/>
      <c r="P45" s="74"/>
      <c r="Q45" s="74"/>
      <c r="R45" s="74"/>
      <c r="S45" s="74"/>
      <c r="T45" s="74"/>
      <c r="U45" s="74"/>
      <c r="V45" s="74"/>
      <c r="W45" s="74"/>
      <c r="X45" s="74"/>
    </row>
    <row r="46" spans="2:24" x14ac:dyDescent="0.35">
      <c r="B46" s="74"/>
      <c r="C46" s="74"/>
      <c r="D46" s="74"/>
      <c r="E46" s="74"/>
      <c r="F46" s="74"/>
      <c r="G46" s="74"/>
      <c r="H46" s="74"/>
      <c r="I46" s="74"/>
      <c r="J46" s="74"/>
      <c r="K46" s="74"/>
      <c r="L46" s="74"/>
      <c r="M46" s="74"/>
      <c r="N46" s="74"/>
      <c r="O46" s="74"/>
      <c r="P46" s="74"/>
      <c r="Q46" s="74"/>
      <c r="R46" s="74"/>
      <c r="S46" s="74"/>
      <c r="T46" s="74"/>
      <c r="U46" s="74"/>
      <c r="V46" s="74"/>
      <c r="W46" s="74"/>
      <c r="X46" s="74"/>
    </row>
    <row r="47" spans="2:24" x14ac:dyDescent="0.35">
      <c r="B47" s="74"/>
      <c r="C47" s="74"/>
      <c r="D47" s="74"/>
      <c r="E47" s="74"/>
      <c r="F47" s="74"/>
      <c r="G47" s="74"/>
      <c r="H47" s="74"/>
      <c r="I47" s="74"/>
      <c r="J47" s="74"/>
      <c r="K47" s="74"/>
      <c r="L47" s="74"/>
      <c r="M47" s="74"/>
      <c r="N47" s="74"/>
      <c r="O47" s="74"/>
      <c r="P47" s="74"/>
      <c r="Q47" s="74"/>
      <c r="R47" s="74"/>
      <c r="S47" s="74"/>
      <c r="T47" s="74"/>
      <c r="U47" s="74"/>
      <c r="V47" s="74"/>
      <c r="W47" s="74"/>
      <c r="X47" s="74"/>
    </row>
    <row r="48" spans="2:24" x14ac:dyDescent="0.35">
      <c r="B48" s="74"/>
      <c r="C48" s="74"/>
      <c r="D48" s="74"/>
      <c r="E48" s="74"/>
      <c r="F48" s="74"/>
      <c r="G48" s="74"/>
      <c r="H48" s="74"/>
      <c r="I48" s="74"/>
      <c r="J48" s="74"/>
      <c r="K48" s="74"/>
      <c r="L48" s="74"/>
      <c r="M48" s="74"/>
      <c r="N48" s="74"/>
      <c r="O48" s="74"/>
      <c r="P48" s="74"/>
      <c r="Q48" s="74"/>
      <c r="R48" s="74"/>
      <c r="S48" s="74"/>
      <c r="T48" s="74"/>
      <c r="U48" s="74"/>
      <c r="V48" s="74"/>
      <c r="W48" s="74"/>
      <c r="X48" s="74"/>
    </row>
    <row r="49" spans="2:24" x14ac:dyDescent="0.35">
      <c r="B49" s="74"/>
      <c r="C49" s="74"/>
      <c r="D49" s="74"/>
      <c r="E49" s="74"/>
      <c r="F49" s="74"/>
      <c r="G49" s="74"/>
      <c r="H49" s="74"/>
      <c r="I49" s="74"/>
      <c r="J49" s="74"/>
      <c r="K49" s="74"/>
      <c r="L49" s="74"/>
      <c r="M49" s="74"/>
      <c r="N49" s="74"/>
      <c r="O49" s="74"/>
      <c r="P49" s="74"/>
      <c r="Q49" s="74"/>
      <c r="R49" s="74"/>
      <c r="S49" s="74"/>
      <c r="T49" s="74"/>
      <c r="U49" s="74"/>
      <c r="V49" s="74"/>
      <c r="W49" s="74"/>
      <c r="X49" s="74"/>
    </row>
    <row r="50" spans="2:24" x14ac:dyDescent="0.35">
      <c r="B50" s="74"/>
      <c r="C50" s="74"/>
      <c r="D50" s="74"/>
      <c r="E50" s="74"/>
      <c r="F50" s="74"/>
      <c r="G50" s="74"/>
      <c r="H50" s="74"/>
      <c r="I50" s="74"/>
      <c r="J50" s="74"/>
      <c r="K50" s="74"/>
      <c r="L50" s="74"/>
      <c r="M50" s="74"/>
      <c r="N50" s="74"/>
      <c r="O50" s="74"/>
      <c r="P50" s="74"/>
      <c r="Q50" s="74"/>
      <c r="R50" s="74"/>
      <c r="S50" s="74"/>
      <c r="T50" s="74"/>
      <c r="U50" s="74"/>
      <c r="V50" s="74"/>
      <c r="W50" s="74"/>
      <c r="X50" s="74"/>
    </row>
    <row r="51" spans="2:24" x14ac:dyDescent="0.35">
      <c r="B51" s="74"/>
      <c r="C51" s="74"/>
      <c r="D51" s="74"/>
      <c r="E51" s="74"/>
      <c r="F51" s="74"/>
      <c r="G51" s="74"/>
      <c r="H51" s="74"/>
      <c r="I51" s="74"/>
      <c r="J51" s="74"/>
      <c r="K51" s="74"/>
      <c r="L51" s="74"/>
      <c r="M51" s="74"/>
      <c r="N51" s="74"/>
      <c r="O51" s="74"/>
      <c r="P51" s="74"/>
      <c r="Q51" s="74"/>
      <c r="R51" s="74"/>
      <c r="S51" s="74"/>
      <c r="T51" s="74"/>
      <c r="U51" s="74"/>
      <c r="V51" s="74"/>
      <c r="W51" s="74"/>
      <c r="X51" s="74"/>
    </row>
    <row r="52" spans="2:24" x14ac:dyDescent="0.35">
      <c r="B52" s="74"/>
      <c r="C52" s="74"/>
      <c r="D52" s="74"/>
      <c r="E52" s="74"/>
      <c r="F52" s="74"/>
      <c r="G52" s="74"/>
      <c r="H52" s="74"/>
      <c r="I52" s="74"/>
      <c r="J52" s="74"/>
      <c r="K52" s="74"/>
      <c r="L52" s="74"/>
      <c r="M52" s="74"/>
      <c r="N52" s="74"/>
      <c r="O52" s="74"/>
      <c r="P52" s="74"/>
      <c r="Q52" s="74"/>
      <c r="R52" s="74"/>
      <c r="S52" s="74"/>
      <c r="T52" s="74"/>
      <c r="U52" s="74"/>
      <c r="V52" s="74"/>
      <c r="W52" s="74"/>
      <c r="X52" s="74"/>
    </row>
    <row r="53" spans="2:24" x14ac:dyDescent="0.35">
      <c r="B53" s="74"/>
      <c r="C53" s="74"/>
      <c r="D53" s="74"/>
      <c r="E53" s="74"/>
      <c r="F53" s="74"/>
      <c r="G53" s="74"/>
      <c r="H53" s="74"/>
      <c r="I53" s="74"/>
      <c r="J53" s="74"/>
      <c r="K53" s="74"/>
      <c r="L53" s="74"/>
      <c r="M53" s="74"/>
      <c r="N53" s="74"/>
      <c r="O53" s="74"/>
      <c r="P53" s="74"/>
      <c r="Q53" s="74"/>
      <c r="R53" s="74"/>
      <c r="S53" s="74"/>
      <c r="T53" s="74"/>
      <c r="U53" s="74"/>
      <c r="V53" s="74"/>
      <c r="W53" s="74"/>
      <c r="X53" s="74"/>
    </row>
    <row r="54" spans="2:24" x14ac:dyDescent="0.35">
      <c r="B54" s="74"/>
      <c r="C54" s="74"/>
      <c r="D54" s="74"/>
      <c r="E54" s="74"/>
      <c r="F54" s="74"/>
      <c r="G54" s="74"/>
      <c r="H54" s="74"/>
      <c r="I54" s="74"/>
      <c r="J54" s="74"/>
      <c r="K54" s="74"/>
      <c r="L54" s="74"/>
      <c r="M54" s="74"/>
      <c r="N54" s="74"/>
      <c r="O54" s="74"/>
      <c r="P54" s="74"/>
      <c r="Q54" s="74"/>
      <c r="R54" s="74"/>
      <c r="S54" s="74"/>
      <c r="T54" s="74"/>
      <c r="U54" s="74"/>
      <c r="V54" s="74"/>
      <c r="W54" s="74"/>
      <c r="X54" s="74"/>
    </row>
    <row r="55" spans="2:24" x14ac:dyDescent="0.35">
      <c r="B55" s="74"/>
      <c r="C55" s="74"/>
      <c r="D55" s="74"/>
      <c r="E55" s="74"/>
      <c r="F55" s="74"/>
      <c r="G55" s="74"/>
      <c r="H55" s="74"/>
      <c r="I55" s="74"/>
      <c r="J55" s="74"/>
      <c r="K55" s="74"/>
      <c r="L55" s="74"/>
      <c r="M55" s="74"/>
      <c r="N55" s="74"/>
      <c r="O55" s="74"/>
      <c r="P55" s="74"/>
      <c r="Q55" s="74"/>
      <c r="R55" s="74"/>
      <c r="S55" s="74"/>
      <c r="T55" s="74"/>
      <c r="U55" s="74"/>
      <c r="V55" s="74"/>
      <c r="W55" s="74"/>
      <c r="X55" s="74"/>
    </row>
    <row r="56" spans="2:24" x14ac:dyDescent="0.35">
      <c r="B56" s="74"/>
      <c r="C56" s="74"/>
      <c r="D56" s="74"/>
      <c r="E56" s="74"/>
      <c r="F56" s="74"/>
      <c r="G56" s="74"/>
      <c r="H56" s="74"/>
      <c r="I56" s="74"/>
      <c r="J56" s="74"/>
      <c r="K56" s="74"/>
      <c r="L56" s="74"/>
      <c r="M56" s="74"/>
      <c r="N56" s="74"/>
      <c r="O56" s="74"/>
      <c r="P56" s="74"/>
      <c r="Q56" s="74"/>
      <c r="R56" s="74"/>
      <c r="S56" s="74"/>
      <c r="T56" s="74"/>
      <c r="U56" s="74"/>
      <c r="V56" s="74"/>
      <c r="W56" s="74"/>
      <c r="X56" s="74"/>
    </row>
    <row r="57" spans="2:24" x14ac:dyDescent="0.35">
      <c r="B57" s="74"/>
      <c r="C57" s="74"/>
      <c r="D57" s="74"/>
      <c r="E57" s="74"/>
      <c r="F57" s="74"/>
      <c r="G57" s="74"/>
      <c r="H57" s="74"/>
      <c r="I57" s="74"/>
      <c r="J57" s="74"/>
      <c r="K57" s="74"/>
      <c r="L57" s="74"/>
      <c r="M57" s="74"/>
      <c r="N57" s="74"/>
      <c r="O57" s="74"/>
      <c r="P57" s="74"/>
      <c r="Q57" s="74"/>
      <c r="R57" s="74"/>
      <c r="S57" s="74"/>
      <c r="T57" s="74"/>
      <c r="U57" s="74"/>
      <c r="V57" s="74"/>
      <c r="W57" s="74"/>
      <c r="X57" s="74"/>
    </row>
    <row r="58" spans="2:24" x14ac:dyDescent="0.35">
      <c r="B58" s="74"/>
      <c r="C58" s="74"/>
      <c r="D58" s="74"/>
      <c r="E58" s="74"/>
      <c r="F58" s="74"/>
      <c r="G58" s="74"/>
      <c r="H58" s="74"/>
      <c r="I58" s="74"/>
      <c r="J58" s="74"/>
      <c r="K58" s="74"/>
      <c r="L58" s="74"/>
      <c r="M58" s="74"/>
      <c r="N58" s="74"/>
      <c r="O58" s="74"/>
      <c r="P58" s="74"/>
      <c r="Q58" s="74"/>
      <c r="R58" s="74"/>
      <c r="S58" s="74"/>
      <c r="T58" s="74"/>
      <c r="U58" s="74"/>
      <c r="V58" s="74"/>
      <c r="W58" s="74"/>
      <c r="X58" s="74"/>
    </row>
    <row r="59" spans="2:24" x14ac:dyDescent="0.35">
      <c r="B59" s="74"/>
      <c r="C59" s="74"/>
      <c r="D59" s="74"/>
      <c r="E59" s="74"/>
      <c r="F59" s="74"/>
      <c r="G59" s="74"/>
      <c r="H59" s="74"/>
      <c r="I59" s="74"/>
      <c r="J59" s="74"/>
      <c r="K59" s="74"/>
      <c r="L59" s="74"/>
      <c r="M59" s="74"/>
      <c r="N59" s="74"/>
      <c r="O59" s="74"/>
      <c r="P59" s="74"/>
      <c r="Q59" s="74"/>
      <c r="R59" s="74"/>
      <c r="S59" s="74"/>
      <c r="T59" s="74"/>
      <c r="U59" s="74"/>
      <c r="V59" s="74"/>
      <c r="W59" s="74"/>
      <c r="X59" s="74"/>
    </row>
    <row r="60" spans="2:24" x14ac:dyDescent="0.35">
      <c r="B60" s="74"/>
      <c r="C60" s="74"/>
      <c r="D60" s="74"/>
      <c r="E60" s="74"/>
      <c r="F60" s="74"/>
      <c r="G60" s="74"/>
      <c r="H60" s="74"/>
      <c r="I60" s="74"/>
      <c r="J60" s="74"/>
      <c r="K60" s="74"/>
      <c r="L60" s="74"/>
      <c r="M60" s="74"/>
      <c r="N60" s="74"/>
      <c r="O60" s="74"/>
      <c r="P60" s="74"/>
      <c r="Q60" s="74"/>
      <c r="R60" s="74"/>
      <c r="S60" s="74"/>
      <c r="T60" s="74"/>
      <c r="U60" s="74"/>
      <c r="V60" s="74"/>
      <c r="W60" s="74"/>
      <c r="X60" s="74"/>
    </row>
    <row r="61" spans="2:24" x14ac:dyDescent="0.35">
      <c r="B61" s="74"/>
      <c r="C61" s="74"/>
      <c r="D61" s="74"/>
      <c r="E61" s="74"/>
      <c r="F61" s="74"/>
      <c r="G61" s="74"/>
      <c r="H61" s="74"/>
      <c r="I61" s="74"/>
      <c r="J61" s="74"/>
      <c r="K61" s="74"/>
      <c r="L61" s="74"/>
      <c r="M61" s="74"/>
      <c r="N61" s="74"/>
      <c r="O61" s="74"/>
      <c r="P61" s="74"/>
      <c r="Q61" s="74"/>
      <c r="R61" s="74"/>
      <c r="S61" s="74"/>
      <c r="T61" s="74"/>
      <c r="U61" s="74"/>
      <c r="V61" s="74"/>
      <c r="W61" s="74"/>
      <c r="X61" s="74"/>
    </row>
    <row r="62" spans="2:24" x14ac:dyDescent="0.35">
      <c r="B62" s="74"/>
      <c r="C62" s="74"/>
      <c r="D62" s="74"/>
      <c r="E62" s="74"/>
      <c r="F62" s="74"/>
      <c r="G62" s="74"/>
      <c r="H62" s="74"/>
      <c r="I62" s="74"/>
      <c r="J62" s="74"/>
      <c r="K62" s="74"/>
      <c r="L62" s="74"/>
      <c r="M62" s="74"/>
      <c r="N62" s="74"/>
      <c r="O62" s="74"/>
      <c r="P62" s="74"/>
      <c r="Q62" s="74"/>
      <c r="R62" s="74"/>
      <c r="S62" s="74"/>
      <c r="T62" s="74"/>
      <c r="U62" s="74"/>
      <c r="V62" s="74"/>
      <c r="W62" s="74"/>
      <c r="X62" s="74"/>
    </row>
    <row r="63" spans="2:24" x14ac:dyDescent="0.35">
      <c r="B63" s="74"/>
      <c r="C63" s="74"/>
      <c r="D63" s="74"/>
      <c r="E63" s="74"/>
      <c r="F63" s="74"/>
      <c r="G63" s="74"/>
      <c r="H63" s="74"/>
      <c r="I63" s="74"/>
      <c r="J63" s="74"/>
      <c r="K63" s="74"/>
      <c r="L63" s="74"/>
      <c r="M63" s="74"/>
      <c r="N63" s="74"/>
      <c r="O63" s="74"/>
      <c r="P63" s="74"/>
      <c r="Q63" s="74"/>
      <c r="R63" s="74"/>
      <c r="S63" s="74"/>
      <c r="T63" s="74"/>
      <c r="U63" s="74"/>
      <c r="V63" s="74"/>
      <c r="W63" s="74"/>
      <c r="X63" s="74"/>
    </row>
    <row r="64" spans="2:24" x14ac:dyDescent="0.35">
      <c r="B64" s="74"/>
      <c r="C64" s="74"/>
      <c r="D64" s="74"/>
      <c r="E64" s="74"/>
      <c r="F64" s="74"/>
      <c r="G64" s="74"/>
      <c r="H64" s="74"/>
      <c r="I64" s="74"/>
      <c r="J64" s="74"/>
      <c r="K64" s="74"/>
      <c r="L64" s="74"/>
      <c r="M64" s="74"/>
      <c r="N64" s="74"/>
      <c r="O64" s="74"/>
      <c r="P64" s="74"/>
      <c r="Q64" s="74"/>
      <c r="R64" s="74"/>
      <c r="S64" s="74"/>
      <c r="T64" s="74"/>
      <c r="U64" s="74"/>
      <c r="V64" s="74"/>
      <c r="W64" s="74"/>
      <c r="X64" s="74"/>
    </row>
    <row r="65" spans="2:24" x14ac:dyDescent="0.35">
      <c r="B65" s="74"/>
      <c r="C65" s="74"/>
      <c r="D65" s="74"/>
      <c r="E65" s="74"/>
      <c r="F65" s="74"/>
      <c r="G65" s="74"/>
      <c r="H65" s="74"/>
      <c r="I65" s="74"/>
      <c r="J65" s="74"/>
      <c r="K65" s="74"/>
      <c r="L65" s="74"/>
      <c r="M65" s="74"/>
      <c r="N65" s="74"/>
      <c r="O65" s="74"/>
      <c r="P65" s="74"/>
      <c r="Q65" s="74"/>
      <c r="R65" s="74"/>
      <c r="S65" s="74"/>
      <c r="T65" s="74"/>
      <c r="U65" s="74"/>
      <c r="V65" s="74"/>
      <c r="W65" s="74"/>
      <c r="X65" s="74"/>
    </row>
    <row r="66" spans="2:24" x14ac:dyDescent="0.35">
      <c r="B66" s="74"/>
      <c r="C66" s="74"/>
      <c r="D66" s="74"/>
      <c r="E66" s="74"/>
      <c r="F66" s="74"/>
      <c r="G66" s="74"/>
      <c r="H66" s="74"/>
      <c r="I66" s="74"/>
      <c r="J66" s="74"/>
      <c r="K66" s="74"/>
      <c r="L66" s="74"/>
      <c r="M66" s="74"/>
      <c r="N66" s="74"/>
      <c r="O66" s="74"/>
      <c r="P66" s="74"/>
      <c r="Q66" s="74"/>
      <c r="R66" s="74"/>
      <c r="S66" s="74"/>
      <c r="T66" s="74"/>
      <c r="U66" s="74"/>
      <c r="V66" s="74"/>
      <c r="W66" s="74"/>
      <c r="X66" s="74"/>
    </row>
    <row r="67" spans="2:24" x14ac:dyDescent="0.35">
      <c r="B67" s="74"/>
      <c r="C67" s="74"/>
      <c r="D67" s="74"/>
      <c r="E67" s="74"/>
      <c r="F67" s="74"/>
      <c r="G67" s="74"/>
      <c r="H67" s="74"/>
      <c r="I67" s="74"/>
      <c r="J67" s="74"/>
      <c r="K67" s="74"/>
      <c r="L67" s="74"/>
      <c r="M67" s="74"/>
      <c r="N67" s="74"/>
      <c r="O67" s="74"/>
      <c r="P67" s="74"/>
      <c r="Q67" s="74"/>
      <c r="R67" s="74"/>
      <c r="S67" s="74"/>
      <c r="T67" s="74"/>
      <c r="U67" s="74"/>
      <c r="V67" s="74"/>
      <c r="W67" s="74"/>
      <c r="X67" s="74"/>
    </row>
    <row r="68" spans="2:24" x14ac:dyDescent="0.35">
      <c r="B68" s="74"/>
      <c r="C68" s="74"/>
      <c r="D68" s="74"/>
      <c r="E68" s="74"/>
      <c r="F68" s="74"/>
      <c r="G68" s="74"/>
      <c r="H68" s="74"/>
      <c r="I68" s="74"/>
      <c r="J68" s="74"/>
      <c r="K68" s="74"/>
      <c r="L68" s="74"/>
      <c r="M68" s="74"/>
      <c r="N68" s="74"/>
      <c r="O68" s="74"/>
      <c r="P68" s="74"/>
      <c r="Q68" s="74"/>
      <c r="R68" s="74"/>
      <c r="S68" s="74"/>
      <c r="T68" s="74"/>
      <c r="U68" s="74"/>
      <c r="V68" s="74"/>
      <c r="W68" s="74"/>
      <c r="X68" s="74"/>
    </row>
    <row r="69" spans="2:24" x14ac:dyDescent="0.35">
      <c r="B69" s="74"/>
      <c r="C69" s="74"/>
      <c r="D69" s="74"/>
      <c r="E69" s="74"/>
      <c r="F69" s="74"/>
      <c r="G69" s="74"/>
      <c r="H69" s="74"/>
      <c r="I69" s="74"/>
      <c r="J69" s="74"/>
      <c r="K69" s="74"/>
      <c r="L69" s="74"/>
      <c r="M69" s="74"/>
      <c r="N69" s="74"/>
      <c r="O69" s="74"/>
      <c r="P69" s="74"/>
      <c r="Q69" s="74"/>
      <c r="R69" s="74"/>
      <c r="S69" s="74"/>
      <c r="T69" s="74"/>
      <c r="U69" s="74"/>
      <c r="V69" s="74"/>
      <c r="W69" s="74"/>
      <c r="X69" s="74"/>
    </row>
  </sheetData>
  <mergeCells count="1">
    <mergeCell ref="C2:W2"/>
  </mergeCells>
  <pageMargins left="0.7" right="0.7" top="0.75" bottom="0.75" header="0.3" footer="0.3"/>
  <pageSetup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F0"/>
  </sheetPr>
  <dimension ref="B2:X29"/>
  <sheetViews>
    <sheetView showGridLines="0" zoomScale="70" zoomScaleNormal="70" workbookViewId="0"/>
  </sheetViews>
  <sheetFormatPr defaultColWidth="9.453125" defaultRowHeight="14.5" x14ac:dyDescent="0.35"/>
  <cols>
    <col min="1" max="1" width="2.54296875" style="44" customWidth="1"/>
    <col min="2" max="2" width="3.453125" style="44" customWidth="1"/>
    <col min="3" max="23" width="9.453125" style="44"/>
    <col min="24" max="24" width="4.453125" style="44" customWidth="1"/>
    <col min="25" max="25" width="3.54296875" style="44" customWidth="1"/>
    <col min="26" max="16384" width="9.453125" style="44"/>
  </cols>
  <sheetData>
    <row r="2" spans="2:24" ht="49.5" customHeight="1" x14ac:dyDescent="0.35">
      <c r="B2"/>
      <c r="C2" s="335" t="s">
        <v>152</v>
      </c>
      <c r="D2" s="335"/>
      <c r="E2" s="335"/>
      <c r="F2" s="335"/>
      <c r="G2" s="335"/>
      <c r="H2" s="335"/>
      <c r="I2" s="335"/>
      <c r="J2" s="335"/>
      <c r="K2" s="335"/>
      <c r="L2" s="335"/>
      <c r="M2" s="335"/>
      <c r="N2" s="335"/>
      <c r="O2" s="335"/>
      <c r="P2" s="335"/>
      <c r="Q2" s="335"/>
      <c r="R2" s="335"/>
      <c r="S2" s="335"/>
      <c r="T2" s="335"/>
      <c r="U2" s="335"/>
      <c r="V2" s="335"/>
      <c r="W2" s="335"/>
      <c r="X2"/>
    </row>
    <row r="3" spans="2:24" ht="36" customHeight="1" x14ac:dyDescent="0.35">
      <c r="B3"/>
      <c r="C3"/>
      <c r="D3"/>
      <c r="E3"/>
      <c r="F3"/>
      <c r="G3"/>
      <c r="H3"/>
      <c r="I3"/>
      <c r="J3"/>
      <c r="K3"/>
      <c r="L3"/>
      <c r="M3"/>
      <c r="N3"/>
      <c r="O3"/>
      <c r="P3"/>
      <c r="Q3"/>
      <c r="R3"/>
      <c r="S3"/>
      <c r="T3"/>
      <c r="U3"/>
      <c r="V3"/>
      <c r="W3"/>
      <c r="X3"/>
    </row>
    <row r="4" spans="2:24" x14ac:dyDescent="0.35">
      <c r="B4"/>
      <c r="C4"/>
      <c r="D4"/>
      <c r="E4"/>
      <c r="F4"/>
      <c r="G4"/>
      <c r="H4"/>
      <c r="I4"/>
      <c r="J4"/>
      <c r="K4"/>
      <c r="L4"/>
      <c r="M4"/>
      <c r="N4"/>
      <c r="O4"/>
      <c r="P4"/>
      <c r="Q4"/>
      <c r="R4"/>
      <c r="S4"/>
      <c r="T4"/>
      <c r="U4"/>
      <c r="V4"/>
      <c r="W4"/>
      <c r="X4"/>
    </row>
    <row r="5" spans="2:24" x14ac:dyDescent="0.35">
      <c r="B5"/>
      <c r="C5"/>
      <c r="D5"/>
      <c r="E5"/>
      <c r="F5"/>
      <c r="G5"/>
      <c r="H5"/>
      <c r="I5"/>
      <c r="J5"/>
      <c r="K5"/>
      <c r="L5"/>
      <c r="M5"/>
      <c r="N5"/>
      <c r="O5"/>
      <c r="P5"/>
      <c r="Q5"/>
      <c r="R5"/>
      <c r="S5"/>
      <c r="T5"/>
      <c r="U5"/>
      <c r="V5"/>
      <c r="W5"/>
      <c r="X5"/>
    </row>
    <row r="6" spans="2:24" x14ac:dyDescent="0.35">
      <c r="B6"/>
      <c r="C6"/>
      <c r="D6"/>
      <c r="E6"/>
      <c r="F6"/>
      <c r="G6"/>
      <c r="H6"/>
      <c r="I6"/>
      <c r="J6"/>
      <c r="K6"/>
      <c r="L6"/>
      <c r="M6"/>
      <c r="N6"/>
      <c r="O6"/>
      <c r="P6"/>
      <c r="Q6"/>
      <c r="R6"/>
      <c r="S6"/>
      <c r="T6"/>
      <c r="U6"/>
      <c r="V6"/>
      <c r="W6"/>
      <c r="X6"/>
    </row>
    <row r="7" spans="2:24" x14ac:dyDescent="0.35">
      <c r="B7"/>
      <c r="C7"/>
      <c r="D7"/>
      <c r="E7"/>
      <c r="F7"/>
      <c r="G7"/>
      <c r="H7"/>
      <c r="I7"/>
      <c r="J7"/>
      <c r="K7"/>
      <c r="L7"/>
      <c r="M7"/>
      <c r="N7"/>
      <c r="O7"/>
      <c r="P7"/>
      <c r="Q7"/>
      <c r="R7"/>
      <c r="S7"/>
      <c r="T7"/>
      <c r="U7"/>
      <c r="V7"/>
      <c r="W7"/>
      <c r="X7"/>
    </row>
    <row r="8" spans="2:24" x14ac:dyDescent="0.35">
      <c r="B8"/>
      <c r="C8"/>
      <c r="D8"/>
      <c r="E8"/>
      <c r="F8"/>
      <c r="G8"/>
      <c r="H8"/>
      <c r="I8"/>
      <c r="J8"/>
      <c r="K8"/>
      <c r="L8"/>
      <c r="M8"/>
      <c r="N8"/>
      <c r="O8"/>
      <c r="P8"/>
      <c r="Q8"/>
      <c r="R8"/>
      <c r="S8"/>
      <c r="T8"/>
      <c r="U8"/>
      <c r="V8"/>
      <c r="W8"/>
      <c r="X8"/>
    </row>
    <row r="9" spans="2:24" x14ac:dyDescent="0.35">
      <c r="B9"/>
      <c r="C9"/>
      <c r="D9"/>
      <c r="E9"/>
      <c r="F9"/>
      <c r="G9"/>
      <c r="H9"/>
      <c r="I9"/>
      <c r="J9"/>
      <c r="K9"/>
      <c r="L9"/>
      <c r="M9"/>
      <c r="N9"/>
      <c r="O9"/>
      <c r="P9"/>
      <c r="Q9"/>
      <c r="R9"/>
      <c r="S9"/>
      <c r="T9"/>
      <c r="U9"/>
      <c r="V9"/>
      <c r="W9"/>
      <c r="X9"/>
    </row>
    <row r="10" spans="2:24" x14ac:dyDescent="0.35">
      <c r="B10"/>
      <c r="C10"/>
      <c r="D10"/>
      <c r="E10"/>
      <c r="F10"/>
      <c r="G10"/>
      <c r="H10"/>
      <c r="I10"/>
      <c r="J10"/>
      <c r="K10"/>
      <c r="L10"/>
      <c r="M10"/>
      <c r="N10"/>
      <c r="O10"/>
      <c r="P10"/>
      <c r="Q10"/>
      <c r="R10"/>
      <c r="S10"/>
      <c r="T10"/>
      <c r="U10"/>
      <c r="V10"/>
      <c r="W10"/>
      <c r="X10"/>
    </row>
    <row r="11" spans="2:24" x14ac:dyDescent="0.35">
      <c r="B11"/>
      <c r="C11"/>
      <c r="D11"/>
      <c r="E11"/>
      <c r="F11"/>
      <c r="G11"/>
      <c r="H11"/>
      <c r="I11"/>
      <c r="J11"/>
      <c r="K11"/>
      <c r="L11"/>
      <c r="M11"/>
      <c r="N11"/>
      <c r="O11"/>
      <c r="P11"/>
      <c r="Q11"/>
      <c r="R11"/>
      <c r="S11"/>
      <c r="T11"/>
      <c r="U11"/>
      <c r="V11"/>
      <c r="W11"/>
      <c r="X11"/>
    </row>
    <row r="12" spans="2:24" x14ac:dyDescent="0.35">
      <c r="B12"/>
      <c r="C12"/>
      <c r="D12"/>
      <c r="E12"/>
      <c r="F12"/>
      <c r="G12"/>
      <c r="H12"/>
      <c r="I12"/>
      <c r="J12"/>
      <c r="K12"/>
      <c r="L12"/>
      <c r="M12"/>
      <c r="N12"/>
      <c r="O12"/>
      <c r="P12"/>
      <c r="Q12"/>
      <c r="R12"/>
      <c r="S12"/>
      <c r="T12"/>
      <c r="U12"/>
      <c r="V12"/>
      <c r="W12"/>
      <c r="X12"/>
    </row>
    <row r="13" spans="2:24" x14ac:dyDescent="0.35">
      <c r="B13"/>
      <c r="C13"/>
      <c r="D13"/>
      <c r="E13"/>
      <c r="F13"/>
      <c r="G13"/>
      <c r="H13"/>
      <c r="I13"/>
      <c r="J13"/>
      <c r="K13"/>
      <c r="L13"/>
      <c r="M13"/>
      <c r="N13"/>
      <c r="O13"/>
      <c r="P13"/>
      <c r="Q13"/>
      <c r="R13"/>
      <c r="S13"/>
      <c r="T13"/>
      <c r="U13"/>
      <c r="V13"/>
      <c r="W13"/>
      <c r="X13"/>
    </row>
    <row r="14" spans="2:24" x14ac:dyDescent="0.35">
      <c r="B14"/>
      <c r="C14"/>
      <c r="D14"/>
      <c r="E14"/>
      <c r="F14"/>
      <c r="G14"/>
      <c r="H14"/>
      <c r="I14"/>
      <c r="J14"/>
      <c r="K14"/>
      <c r="L14"/>
      <c r="M14"/>
      <c r="N14"/>
      <c r="O14"/>
      <c r="P14"/>
      <c r="Q14"/>
      <c r="R14"/>
      <c r="S14"/>
      <c r="T14"/>
      <c r="U14"/>
      <c r="V14"/>
      <c r="W14"/>
      <c r="X14"/>
    </row>
    <row r="15" spans="2:24" x14ac:dyDescent="0.35">
      <c r="B15"/>
      <c r="C15"/>
      <c r="D15"/>
      <c r="E15"/>
      <c r="F15"/>
      <c r="G15"/>
      <c r="H15"/>
      <c r="I15"/>
      <c r="J15"/>
      <c r="K15"/>
      <c r="L15"/>
      <c r="M15"/>
      <c r="N15"/>
      <c r="O15"/>
      <c r="P15"/>
      <c r="Q15"/>
      <c r="R15"/>
      <c r="S15"/>
      <c r="T15"/>
      <c r="U15"/>
      <c r="V15"/>
      <c r="W15"/>
      <c r="X15"/>
    </row>
    <row r="16" spans="2:24" x14ac:dyDescent="0.35">
      <c r="B16"/>
      <c r="C16"/>
      <c r="D16"/>
      <c r="E16"/>
      <c r="F16"/>
      <c r="G16"/>
      <c r="H16"/>
      <c r="I16"/>
      <c r="J16"/>
      <c r="K16"/>
      <c r="L16"/>
      <c r="M16"/>
      <c r="N16"/>
      <c r="O16"/>
      <c r="P16"/>
      <c r="Q16"/>
      <c r="R16"/>
      <c r="S16"/>
      <c r="T16"/>
      <c r="U16"/>
      <c r="V16"/>
      <c r="W16"/>
      <c r="X16"/>
    </row>
    <row r="17" spans="2:24" x14ac:dyDescent="0.35">
      <c r="B17"/>
      <c r="C17"/>
      <c r="D17"/>
      <c r="E17"/>
      <c r="F17"/>
      <c r="G17"/>
      <c r="H17"/>
      <c r="I17"/>
      <c r="J17"/>
      <c r="K17"/>
      <c r="L17"/>
      <c r="M17"/>
      <c r="N17"/>
      <c r="O17"/>
      <c r="P17"/>
      <c r="Q17"/>
      <c r="R17"/>
      <c r="S17"/>
      <c r="T17"/>
      <c r="U17"/>
      <c r="V17"/>
      <c r="W17"/>
      <c r="X17"/>
    </row>
    <row r="18" spans="2:24" x14ac:dyDescent="0.35">
      <c r="B18"/>
      <c r="C18"/>
      <c r="D18"/>
      <c r="E18"/>
      <c r="F18"/>
      <c r="G18"/>
      <c r="H18"/>
      <c r="I18"/>
      <c r="J18"/>
      <c r="K18"/>
      <c r="L18"/>
      <c r="M18"/>
      <c r="N18"/>
      <c r="O18"/>
      <c r="P18"/>
      <c r="Q18"/>
      <c r="R18"/>
      <c r="S18"/>
      <c r="T18"/>
      <c r="U18"/>
      <c r="V18"/>
      <c r="W18"/>
      <c r="X18"/>
    </row>
    <row r="19" spans="2:24" x14ac:dyDescent="0.35">
      <c r="B19" s="81"/>
      <c r="C19" s="81"/>
      <c r="D19" s="81"/>
      <c r="E19" s="81"/>
      <c r="F19" s="81"/>
      <c r="G19" s="81"/>
      <c r="H19" s="81"/>
      <c r="I19" s="81"/>
      <c r="J19" s="81"/>
      <c r="K19" s="81"/>
      <c r="L19" s="81"/>
      <c r="M19" s="81"/>
      <c r="N19" s="81"/>
      <c r="O19" s="81"/>
      <c r="P19" s="81"/>
      <c r="Q19" s="81"/>
      <c r="R19" s="81"/>
      <c r="S19" s="81"/>
      <c r="T19" s="81"/>
      <c r="U19" s="81"/>
      <c r="V19" s="81"/>
      <c r="W19" s="81"/>
      <c r="X19" s="81"/>
    </row>
    <row r="20" spans="2:24" x14ac:dyDescent="0.35">
      <c r="B20" s="81"/>
      <c r="C20" s="81"/>
      <c r="D20" s="81"/>
      <c r="E20" s="81"/>
      <c r="F20" s="81"/>
      <c r="G20" s="81"/>
      <c r="H20" s="81"/>
      <c r="I20" s="81"/>
      <c r="J20" s="81"/>
      <c r="K20" s="81"/>
      <c r="L20" s="81"/>
      <c r="M20" s="81"/>
      <c r="N20" s="81"/>
      <c r="O20" s="81"/>
      <c r="P20" s="81"/>
      <c r="Q20" s="81"/>
      <c r="R20" s="81"/>
      <c r="S20" s="81"/>
      <c r="T20" s="81"/>
      <c r="U20" s="81"/>
      <c r="V20" s="81"/>
      <c r="W20" s="81"/>
      <c r="X20" s="81"/>
    </row>
    <row r="21" spans="2:24" x14ac:dyDescent="0.35">
      <c r="B21" s="81"/>
      <c r="C21" s="81"/>
      <c r="D21" s="81"/>
      <c r="E21" s="81"/>
      <c r="F21" s="81"/>
      <c r="G21" s="81"/>
      <c r="H21" s="81"/>
      <c r="I21" s="81"/>
      <c r="J21" s="81"/>
      <c r="K21" s="81"/>
      <c r="L21" s="81"/>
      <c r="M21" s="81"/>
      <c r="N21" s="81"/>
      <c r="O21" s="81"/>
      <c r="P21" s="81"/>
      <c r="Q21" s="81"/>
      <c r="R21" s="81"/>
      <c r="S21" s="81"/>
      <c r="T21" s="81"/>
      <c r="U21" s="81"/>
      <c r="V21" s="81"/>
      <c r="W21" s="81"/>
      <c r="X21" s="81"/>
    </row>
    <row r="22" spans="2:24" x14ac:dyDescent="0.35">
      <c r="B22" s="81"/>
      <c r="C22" s="81"/>
      <c r="D22" s="81"/>
      <c r="E22" s="81"/>
      <c r="F22" s="81"/>
      <c r="G22" s="81"/>
      <c r="H22" s="81"/>
      <c r="I22" s="81"/>
      <c r="J22" s="81"/>
      <c r="K22" s="81"/>
      <c r="L22" s="81"/>
      <c r="M22" s="81"/>
      <c r="N22" s="81"/>
      <c r="O22" s="81"/>
      <c r="P22" s="81"/>
      <c r="Q22" s="81"/>
      <c r="R22" s="81"/>
      <c r="S22" s="81"/>
      <c r="T22" s="81"/>
      <c r="U22" s="81"/>
      <c r="V22" s="81"/>
      <c r="W22" s="81"/>
      <c r="X22" s="81"/>
    </row>
    <row r="23" spans="2:24" x14ac:dyDescent="0.35">
      <c r="B23" s="81"/>
      <c r="C23" s="81"/>
      <c r="D23" s="81"/>
      <c r="E23" s="81"/>
      <c r="F23" s="81"/>
      <c r="G23" s="81"/>
      <c r="H23" s="81"/>
      <c r="I23" s="81"/>
      <c r="J23" s="81"/>
      <c r="K23" s="81"/>
      <c r="L23" s="81"/>
      <c r="M23" s="81"/>
      <c r="N23" s="81"/>
      <c r="O23" s="81"/>
      <c r="P23" s="81"/>
      <c r="Q23" s="81"/>
      <c r="R23" s="81"/>
      <c r="S23" s="81"/>
      <c r="T23" s="81"/>
      <c r="U23" s="81"/>
      <c r="V23" s="81"/>
      <c r="W23" s="81"/>
      <c r="X23" s="81"/>
    </row>
    <row r="24" spans="2:24" x14ac:dyDescent="0.35">
      <c r="B24" s="81"/>
      <c r="C24" s="81"/>
      <c r="D24" s="81"/>
      <c r="E24" s="81"/>
      <c r="F24" s="81"/>
      <c r="G24" s="81"/>
      <c r="H24" s="81"/>
      <c r="I24" s="81"/>
      <c r="J24" s="81"/>
      <c r="K24" s="81"/>
      <c r="L24" s="81"/>
      <c r="M24" s="81"/>
      <c r="N24" s="81"/>
      <c r="O24" s="81"/>
      <c r="P24" s="81"/>
      <c r="Q24" s="81"/>
      <c r="R24" s="81"/>
      <c r="S24" s="81"/>
      <c r="T24" s="81"/>
      <c r="U24" s="81"/>
      <c r="V24" s="81"/>
      <c r="W24" s="81"/>
      <c r="X24" s="81"/>
    </row>
    <row r="25" spans="2:24" x14ac:dyDescent="0.35">
      <c r="B25" s="81"/>
      <c r="C25" s="81"/>
      <c r="D25" s="81"/>
      <c r="E25" s="81"/>
      <c r="F25" s="81"/>
      <c r="G25" s="81"/>
      <c r="H25" s="81"/>
      <c r="I25" s="81"/>
      <c r="J25" s="81"/>
      <c r="K25" s="81"/>
      <c r="L25" s="81"/>
      <c r="M25" s="81"/>
      <c r="N25" s="81"/>
      <c r="O25" s="81"/>
      <c r="P25" s="81"/>
      <c r="Q25" s="81"/>
      <c r="R25" s="81"/>
      <c r="S25" s="81"/>
      <c r="T25" s="81"/>
      <c r="U25" s="81"/>
      <c r="V25" s="81"/>
      <c r="W25" s="81"/>
      <c r="X25" s="81"/>
    </row>
    <row r="26" spans="2:24" x14ac:dyDescent="0.35">
      <c r="B26" s="81"/>
      <c r="C26" s="81"/>
      <c r="D26" s="81"/>
      <c r="E26" s="81"/>
      <c r="F26" s="81"/>
      <c r="G26" s="81"/>
      <c r="H26" s="81"/>
      <c r="I26" s="81"/>
      <c r="J26" s="81"/>
      <c r="K26" s="81"/>
      <c r="L26" s="81"/>
      <c r="M26" s="81"/>
      <c r="N26" s="81"/>
      <c r="O26" s="81"/>
      <c r="P26" s="81"/>
      <c r="Q26" s="81"/>
      <c r="R26" s="81"/>
      <c r="S26" s="81"/>
      <c r="T26" s="81"/>
      <c r="U26" s="81"/>
      <c r="V26" s="81"/>
      <c r="W26" s="81"/>
      <c r="X26" s="81"/>
    </row>
    <row r="27" spans="2:24" x14ac:dyDescent="0.35">
      <c r="B27" s="81"/>
      <c r="C27" s="81"/>
      <c r="D27" s="81"/>
      <c r="E27" s="81"/>
      <c r="F27" s="81"/>
      <c r="G27" s="81"/>
      <c r="H27" s="81"/>
      <c r="I27" s="81"/>
      <c r="J27" s="81"/>
      <c r="K27" s="81"/>
      <c r="L27" s="81"/>
      <c r="M27" s="81"/>
      <c r="N27" s="81"/>
      <c r="O27" s="81"/>
      <c r="P27" s="81"/>
      <c r="Q27" s="81"/>
      <c r="R27" s="81"/>
      <c r="S27" s="81"/>
      <c r="T27" s="81"/>
      <c r="U27" s="81"/>
      <c r="V27" s="81"/>
      <c r="W27" s="81"/>
      <c r="X27" s="81"/>
    </row>
    <row r="28" spans="2:24" x14ac:dyDescent="0.35">
      <c r="B28" s="81"/>
      <c r="C28" s="81"/>
      <c r="D28" s="81"/>
      <c r="E28" s="81"/>
      <c r="F28" s="81"/>
      <c r="G28" s="81"/>
      <c r="H28" s="81"/>
      <c r="I28" s="81"/>
      <c r="J28" s="81"/>
      <c r="K28" s="81"/>
      <c r="L28" s="81"/>
      <c r="M28" s="81"/>
      <c r="N28" s="81"/>
      <c r="O28" s="81"/>
      <c r="P28" s="81"/>
      <c r="Q28" s="81"/>
      <c r="R28" s="81"/>
      <c r="S28" s="81"/>
      <c r="T28" s="81"/>
      <c r="U28" s="81"/>
      <c r="V28" s="81"/>
      <c r="W28" s="81"/>
      <c r="X28" s="81"/>
    </row>
    <row r="29" spans="2:24" x14ac:dyDescent="0.35">
      <c r="B29" s="81"/>
      <c r="C29" s="81"/>
      <c r="D29" s="81"/>
      <c r="E29" s="81"/>
      <c r="F29" s="81"/>
      <c r="G29" s="81"/>
      <c r="H29" s="81"/>
      <c r="I29" s="81"/>
      <c r="J29" s="81"/>
      <c r="K29" s="81"/>
      <c r="L29" s="81"/>
      <c r="M29" s="81"/>
      <c r="N29" s="81"/>
      <c r="O29" s="81"/>
      <c r="P29" s="81"/>
      <c r="Q29" s="81"/>
      <c r="R29" s="81"/>
      <c r="S29" s="81"/>
      <c r="T29" s="81"/>
      <c r="U29" s="81"/>
      <c r="V29" s="81"/>
      <c r="W29" s="81"/>
      <c r="X29" s="81"/>
    </row>
  </sheetData>
  <sheetProtection algorithmName="SHA-512" hashValue="VZeHSdwrtmt63tvOWzs/H/Ww71kF1KMLkpjZM21yKBXPQvA0YR/XCINix1KgEX51t4btv3NPlG+Q5lhsFM3bqg==" saltValue="pX4wo0Ep9Bx331Hksa6KYw==" spinCount="100000" sheet="1" objects="1" scenarios="1"/>
  <mergeCells count="1">
    <mergeCell ref="C2:W2"/>
  </mergeCells>
  <pageMargins left="0.7" right="0.7" top="0.75" bottom="0.75" header="0.3" footer="0.3"/>
  <pageSetup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4"/>
  </sheetPr>
  <dimension ref="A1:QP94"/>
  <sheetViews>
    <sheetView showGridLines="0" zoomScale="20" zoomScaleNormal="20" workbookViewId="0">
      <pane ySplit="4" topLeftCell="A17" activePane="bottomLeft" state="frozen"/>
      <selection pane="bottomLeft" activeCell="G12" sqref="G12"/>
    </sheetView>
  </sheetViews>
  <sheetFormatPr defaultColWidth="7.54296875" defaultRowHeight="15.5" x14ac:dyDescent="0.35"/>
  <cols>
    <col min="1" max="1" width="4.54296875" style="51" customWidth="1"/>
    <col min="2" max="2" width="7.54296875" style="51"/>
    <col min="3" max="3" width="47.1796875" style="118" customWidth="1"/>
    <col min="4" max="4" width="4.1796875" style="52" customWidth="1"/>
    <col min="5" max="5" width="255.54296875" style="51" bestFit="1" customWidth="1"/>
    <col min="6" max="6" width="13.54296875" style="106" customWidth="1"/>
    <col min="7" max="7" width="18.453125" style="106" customWidth="1"/>
    <col min="8" max="8" width="21" style="106" bestFit="1" customWidth="1"/>
    <col min="9" max="9" width="25.54296875" style="106" bestFit="1" customWidth="1"/>
    <col min="10" max="10" width="21.453125" style="51" customWidth="1"/>
    <col min="11" max="11" width="62.26953125" style="174" customWidth="1"/>
    <col min="12" max="12" width="16.54296875" style="51" hidden="1" customWidth="1"/>
    <col min="13" max="13" width="17.453125" style="51" hidden="1" customWidth="1"/>
    <col min="14" max="14" width="19.54296875" style="51" hidden="1" customWidth="1"/>
    <col min="15" max="15" width="19.81640625" style="51" hidden="1" customWidth="1"/>
    <col min="16" max="16" width="15.453125" style="73" hidden="1" customWidth="1"/>
    <col min="17" max="17" width="17.453125" style="50" customWidth="1"/>
    <col min="18" max="18" width="27" style="50" customWidth="1"/>
    <col min="19" max="16384" width="7.54296875" style="50"/>
  </cols>
  <sheetData>
    <row r="1" spans="1:18" x14ac:dyDescent="0.35">
      <c r="D1" s="64"/>
      <c r="E1" s="63"/>
    </row>
    <row r="2" spans="1:18" ht="86.5" customHeight="1" x14ac:dyDescent="0.35">
      <c r="B2" s="53"/>
      <c r="C2" s="352" t="s">
        <v>252</v>
      </c>
      <c r="D2" s="352"/>
      <c r="E2" s="352"/>
      <c r="F2" s="352"/>
      <c r="G2" s="352"/>
      <c r="H2" s="352"/>
      <c r="I2" s="352"/>
      <c r="J2" s="352"/>
      <c r="K2" s="175"/>
      <c r="L2" s="96"/>
      <c r="M2" s="96"/>
      <c r="N2" s="96"/>
      <c r="O2" s="96"/>
      <c r="P2" s="82"/>
    </row>
    <row r="3" spans="1:18" x14ac:dyDescent="0.35">
      <c r="B3" s="53"/>
      <c r="C3" s="119"/>
      <c r="D3" s="62"/>
      <c r="E3" s="61"/>
      <c r="F3" s="102"/>
      <c r="G3" s="102"/>
      <c r="H3" s="102"/>
      <c r="I3" s="102"/>
      <c r="J3" s="53"/>
      <c r="K3" s="175"/>
    </row>
    <row r="4" spans="1:18" s="55" customFormat="1" ht="84.75" customHeight="1" thickBot="1" x14ac:dyDescent="0.65">
      <c r="A4" s="57"/>
      <c r="B4" s="56"/>
      <c r="C4" s="294" t="s">
        <v>129</v>
      </c>
      <c r="D4" s="353" t="s">
        <v>128</v>
      </c>
      <c r="E4" s="353"/>
      <c r="F4" s="176" t="s">
        <v>127</v>
      </c>
      <c r="G4" s="176" t="s">
        <v>123</v>
      </c>
      <c r="H4" s="176" t="s">
        <v>126</v>
      </c>
      <c r="I4" s="176" t="s">
        <v>125</v>
      </c>
      <c r="J4" s="176" t="s">
        <v>124</v>
      </c>
      <c r="K4" s="176" t="s">
        <v>144</v>
      </c>
      <c r="L4" s="51" t="s">
        <v>123</v>
      </c>
      <c r="M4" s="51" t="s">
        <v>122</v>
      </c>
      <c r="N4" s="51" t="s">
        <v>121</v>
      </c>
      <c r="O4" s="51" t="s">
        <v>120</v>
      </c>
      <c r="P4" s="51" t="s">
        <v>147</v>
      </c>
    </row>
    <row r="5" spans="1:18" ht="91" thickBot="1" x14ac:dyDescent="1.8">
      <c r="B5" s="53"/>
      <c r="C5" s="179" t="s">
        <v>153</v>
      </c>
      <c r="D5" s="179"/>
      <c r="E5" s="179"/>
      <c r="F5" s="295"/>
      <c r="G5" s="295"/>
      <c r="H5" s="295"/>
      <c r="I5" s="295"/>
      <c r="J5" s="296"/>
      <c r="K5" s="177"/>
    </row>
    <row r="6" spans="1:18" ht="30.75" customHeight="1" thickBot="1" x14ac:dyDescent="0.4">
      <c r="B6" s="53"/>
      <c r="C6" s="338" t="s">
        <v>154</v>
      </c>
      <c r="D6" s="252" t="s">
        <v>118</v>
      </c>
      <c r="E6" s="253" t="s">
        <v>155</v>
      </c>
      <c r="F6" s="254"/>
      <c r="G6" s="129"/>
      <c r="H6" s="129"/>
      <c r="I6" s="129"/>
      <c r="J6" s="336" t="str">
        <f>IFERROR(O6,"-")</f>
        <v>-</v>
      </c>
      <c r="K6" s="417"/>
      <c r="L6" s="97"/>
      <c r="M6" s="97"/>
      <c r="N6" s="97"/>
      <c r="O6" s="97" t="str">
        <f>IFERROR(ROUND(AVERAGEIF(L7:N17,"&lt;&gt;0",L7:N17),0),"-")</f>
        <v>-</v>
      </c>
      <c r="P6" s="84"/>
      <c r="Q6" s="60"/>
      <c r="R6" s="60"/>
    </row>
    <row r="7" spans="1:18" ht="20.9" customHeight="1" thickBot="1" x14ac:dyDescent="0.4">
      <c r="B7" s="53"/>
      <c r="C7" s="338"/>
      <c r="D7" s="252" t="s">
        <v>118</v>
      </c>
      <c r="E7" s="255" t="s">
        <v>156</v>
      </c>
      <c r="F7" s="130"/>
      <c r="G7" s="129"/>
      <c r="H7" s="129"/>
      <c r="I7" s="129"/>
      <c r="J7" s="336"/>
      <c r="K7" s="418"/>
      <c r="L7" s="97">
        <f t="shared" ref="L7:L36" si="0">IF(ISBLANK(G7),0,1)</f>
        <v>0</v>
      </c>
      <c r="M7" s="97">
        <f t="shared" ref="M7:M36" si="1">IF(ISBLANK(H7),0,3)</f>
        <v>0</v>
      </c>
      <c r="N7" s="97">
        <f t="shared" ref="N7:N36" si="2">IF(ISBLANK(I7),0,5)</f>
        <v>0</v>
      </c>
      <c r="O7" s="97"/>
      <c r="P7" s="84"/>
      <c r="Q7" s="60"/>
      <c r="R7" s="60"/>
    </row>
    <row r="8" spans="1:18" ht="20.9" customHeight="1" thickBot="1" x14ac:dyDescent="0.4">
      <c r="B8" s="53"/>
      <c r="C8" s="338"/>
      <c r="D8" s="252" t="s">
        <v>118</v>
      </c>
      <c r="E8" s="255" t="s">
        <v>258</v>
      </c>
      <c r="F8" s="130"/>
      <c r="G8" s="129"/>
      <c r="H8" s="129"/>
      <c r="I8" s="129"/>
      <c r="J8" s="336"/>
      <c r="K8" s="417"/>
      <c r="L8" s="97">
        <f t="shared" si="0"/>
        <v>0</v>
      </c>
      <c r="M8" s="97">
        <f t="shared" si="1"/>
        <v>0</v>
      </c>
      <c r="N8" s="97">
        <f t="shared" si="2"/>
        <v>0</v>
      </c>
      <c r="O8" s="97"/>
      <c r="P8" s="84"/>
      <c r="Q8" s="60"/>
      <c r="R8" s="60"/>
    </row>
    <row r="9" spans="1:18" ht="20.9" customHeight="1" thickBot="1" x14ac:dyDescent="0.4">
      <c r="B9" s="53"/>
      <c r="C9" s="338"/>
      <c r="D9" s="252" t="s">
        <v>118</v>
      </c>
      <c r="E9" s="255" t="s">
        <v>259</v>
      </c>
      <c r="F9" s="130"/>
      <c r="G9" s="129"/>
      <c r="H9" s="129"/>
      <c r="I9" s="129"/>
      <c r="J9" s="336"/>
      <c r="K9" s="417"/>
      <c r="L9" s="97">
        <f t="shared" si="0"/>
        <v>0</v>
      </c>
      <c r="M9" s="97">
        <f t="shared" si="1"/>
        <v>0</v>
      </c>
      <c r="N9" s="97">
        <f t="shared" si="2"/>
        <v>0</v>
      </c>
      <c r="O9" s="97"/>
      <c r="P9" s="84"/>
      <c r="Q9" s="60"/>
      <c r="R9" s="60"/>
    </row>
    <row r="10" spans="1:18" s="58" customFormat="1" ht="20.9" customHeight="1" thickBot="1" x14ac:dyDescent="0.45">
      <c r="A10" s="59"/>
      <c r="B10" s="53"/>
      <c r="C10" s="338"/>
      <c r="D10" s="252" t="s">
        <v>118</v>
      </c>
      <c r="E10" s="256" t="s">
        <v>260</v>
      </c>
      <c r="F10" s="130"/>
      <c r="G10" s="129"/>
      <c r="H10" s="129"/>
      <c r="I10" s="129"/>
      <c r="J10" s="336"/>
      <c r="K10" s="417"/>
      <c r="L10" s="97">
        <f t="shared" si="0"/>
        <v>0</v>
      </c>
      <c r="M10" s="97">
        <f t="shared" si="1"/>
        <v>0</v>
      </c>
      <c r="N10" s="97">
        <f t="shared" si="2"/>
        <v>0</v>
      </c>
      <c r="O10" s="97"/>
      <c r="P10" s="85"/>
    </row>
    <row r="11" spans="1:18" ht="20.25" customHeight="1" thickBot="1" x14ac:dyDescent="0.4">
      <c r="B11" s="53"/>
      <c r="C11" s="338"/>
      <c r="D11" s="252" t="s">
        <v>118</v>
      </c>
      <c r="E11" s="255" t="s">
        <v>261</v>
      </c>
      <c r="F11" s="130"/>
      <c r="G11" s="129"/>
      <c r="H11" s="129"/>
      <c r="I11" s="129"/>
      <c r="J11" s="336"/>
      <c r="K11" s="417"/>
      <c r="L11" s="97">
        <f t="shared" si="0"/>
        <v>0</v>
      </c>
      <c r="M11" s="97">
        <f t="shared" si="1"/>
        <v>0</v>
      </c>
      <c r="N11" s="97">
        <f t="shared" si="2"/>
        <v>0</v>
      </c>
      <c r="O11" s="97"/>
    </row>
    <row r="12" spans="1:18" ht="27" customHeight="1" thickBot="1" x14ac:dyDescent="0.4">
      <c r="B12" s="53"/>
      <c r="C12" s="338"/>
      <c r="D12" s="252" t="s">
        <v>118</v>
      </c>
      <c r="E12" s="255" t="s">
        <v>157</v>
      </c>
      <c r="F12" s="130"/>
      <c r="G12" s="129"/>
      <c r="H12" s="129"/>
      <c r="I12" s="129"/>
      <c r="J12" s="336"/>
      <c r="K12" s="417"/>
      <c r="L12" s="97">
        <f t="shared" si="0"/>
        <v>0</v>
      </c>
      <c r="M12" s="97">
        <f t="shared" si="1"/>
        <v>0</v>
      </c>
      <c r="N12" s="97">
        <f t="shared" si="2"/>
        <v>0</v>
      </c>
      <c r="O12" s="97"/>
    </row>
    <row r="13" spans="1:18" ht="20.9" customHeight="1" thickBot="1" x14ac:dyDescent="0.4">
      <c r="B13" s="53"/>
      <c r="C13" s="338"/>
      <c r="D13" s="252" t="s">
        <v>118</v>
      </c>
      <c r="E13" s="255" t="s">
        <v>262</v>
      </c>
      <c r="F13" s="130"/>
      <c r="G13" s="131"/>
      <c r="H13" s="129"/>
      <c r="I13" s="131"/>
      <c r="J13" s="336"/>
      <c r="K13" s="417"/>
      <c r="L13" s="97">
        <f t="shared" si="0"/>
        <v>0</v>
      </c>
      <c r="M13" s="97">
        <f t="shared" si="1"/>
        <v>0</v>
      </c>
      <c r="N13" s="97">
        <f t="shared" si="2"/>
        <v>0</v>
      </c>
    </row>
    <row r="14" spans="1:18" ht="20.9" customHeight="1" thickBot="1" x14ac:dyDescent="0.4">
      <c r="B14" s="53"/>
      <c r="C14" s="338"/>
      <c r="D14" s="252" t="s">
        <v>118</v>
      </c>
      <c r="E14" s="255" t="s">
        <v>263</v>
      </c>
      <c r="F14" s="130"/>
      <c r="G14" s="129"/>
      <c r="H14" s="129"/>
      <c r="I14" s="131"/>
      <c r="J14" s="336"/>
      <c r="K14" s="417"/>
      <c r="L14" s="97">
        <f t="shared" si="0"/>
        <v>0</v>
      </c>
      <c r="M14" s="97">
        <f t="shared" si="1"/>
        <v>0</v>
      </c>
      <c r="N14" s="97">
        <f t="shared" si="2"/>
        <v>0</v>
      </c>
    </row>
    <row r="15" spans="1:18" ht="20.25" customHeight="1" thickBot="1" x14ac:dyDescent="0.4">
      <c r="B15" s="53"/>
      <c r="C15" s="338"/>
      <c r="D15" s="252" t="s">
        <v>118</v>
      </c>
      <c r="E15" s="255" t="s">
        <v>158</v>
      </c>
      <c r="F15" s="130"/>
      <c r="G15" s="131"/>
      <c r="H15" s="129"/>
      <c r="I15" s="131"/>
      <c r="J15" s="336"/>
      <c r="K15" s="418"/>
      <c r="L15" s="97">
        <f t="shared" si="0"/>
        <v>0</v>
      </c>
      <c r="M15" s="97">
        <f t="shared" si="1"/>
        <v>0</v>
      </c>
      <c r="N15" s="97">
        <f t="shared" si="2"/>
        <v>0</v>
      </c>
    </row>
    <row r="16" spans="1:18" ht="20.9" customHeight="1" thickBot="1" x14ac:dyDescent="0.4">
      <c r="B16" s="53"/>
      <c r="C16" s="338"/>
      <c r="D16" s="252" t="s">
        <v>118</v>
      </c>
      <c r="E16" s="255" t="s">
        <v>159</v>
      </c>
      <c r="F16" s="130"/>
      <c r="G16" s="131"/>
      <c r="H16" s="129"/>
      <c r="I16" s="131"/>
      <c r="J16" s="336"/>
      <c r="K16" s="417"/>
      <c r="L16" s="97">
        <f t="shared" si="0"/>
        <v>0</v>
      </c>
      <c r="M16" s="97">
        <f t="shared" si="1"/>
        <v>0</v>
      </c>
      <c r="N16" s="97">
        <f t="shared" si="2"/>
        <v>0</v>
      </c>
      <c r="P16" s="158"/>
    </row>
    <row r="17" spans="1:458" ht="20.25" customHeight="1" thickBot="1" x14ac:dyDescent="0.4">
      <c r="B17" s="53"/>
      <c r="C17" s="338"/>
      <c r="D17" s="252" t="s">
        <v>118</v>
      </c>
      <c r="E17" s="257" t="s">
        <v>264</v>
      </c>
      <c r="F17" s="132"/>
      <c r="G17" s="133"/>
      <c r="H17" s="133"/>
      <c r="I17" s="133"/>
      <c r="J17" s="336"/>
      <c r="K17" s="419"/>
      <c r="L17" s="97">
        <f>IF(ISBLANK(G17),0,1)</f>
        <v>0</v>
      </c>
      <c r="M17" s="97">
        <f>IF(ISBLANK(H17),0,3)</f>
        <v>0</v>
      </c>
      <c r="N17" s="97">
        <f>IF(ISBLANK(I17),0,5)</f>
        <v>0</v>
      </c>
    </row>
    <row r="18" spans="1:458" ht="40.5" customHeight="1" thickBot="1" x14ac:dyDescent="0.4">
      <c r="B18" s="53"/>
      <c r="C18" s="343" t="s">
        <v>249</v>
      </c>
      <c r="D18" s="252" t="s">
        <v>118</v>
      </c>
      <c r="E18" s="258" t="s">
        <v>265</v>
      </c>
      <c r="F18" s="134"/>
      <c r="G18" s="134"/>
      <c r="H18" s="134"/>
      <c r="I18" s="134"/>
      <c r="J18" s="347" t="str">
        <f>IFERROR(O18,"-")</f>
        <v>-</v>
      </c>
      <c r="K18" s="420"/>
      <c r="L18" s="97"/>
      <c r="M18" s="97"/>
      <c r="N18" s="97"/>
      <c r="O18" s="112" t="str">
        <f>IFERROR(ROUND(AVERAGEIF(L18:N19,"&lt;&gt;0",L18:N19),0),"-")</f>
        <v>-</v>
      </c>
    </row>
    <row r="19" spans="1:458" s="114" customFormat="1" ht="38.25" customHeight="1" thickBot="1" x14ac:dyDescent="0.4">
      <c r="A19" s="51"/>
      <c r="B19" s="53"/>
      <c r="C19" s="339"/>
      <c r="D19" s="252" t="s">
        <v>118</v>
      </c>
      <c r="E19" s="259" t="s">
        <v>266</v>
      </c>
      <c r="F19" s="133"/>
      <c r="G19" s="133"/>
      <c r="H19" s="133"/>
      <c r="I19" s="133"/>
      <c r="J19" s="337"/>
      <c r="K19" s="419"/>
      <c r="L19" s="112">
        <f>IF(ISBLANK(G19),0,1)</f>
        <v>0</v>
      </c>
      <c r="M19" s="112">
        <f>IF(ISBLANK(H19),0,3)</f>
        <v>0</v>
      </c>
      <c r="N19" s="112">
        <f>IF(ISBLANK(I19),0,5)</f>
        <v>0</v>
      </c>
      <c r="P19" s="113"/>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50"/>
      <c r="CX19" s="50"/>
      <c r="CY19" s="50"/>
      <c r="CZ19" s="50"/>
      <c r="DA19" s="50"/>
      <c r="DB19" s="50"/>
      <c r="DC19" s="50"/>
      <c r="DD19" s="50"/>
      <c r="DE19" s="50"/>
      <c r="DF19" s="50"/>
      <c r="DG19" s="50"/>
      <c r="DH19" s="50"/>
      <c r="DI19" s="50"/>
      <c r="DJ19" s="50"/>
      <c r="DK19" s="50"/>
      <c r="DL19" s="50"/>
      <c r="DM19" s="50"/>
      <c r="DN19" s="50"/>
      <c r="DO19" s="50"/>
      <c r="DP19" s="50"/>
      <c r="DQ19" s="50"/>
      <c r="DR19" s="50"/>
      <c r="DS19" s="50"/>
      <c r="DT19" s="50"/>
      <c r="DU19" s="50"/>
      <c r="DV19" s="50"/>
      <c r="DW19" s="50"/>
      <c r="DX19" s="50"/>
      <c r="DY19" s="50"/>
      <c r="DZ19" s="50"/>
      <c r="EA19" s="50"/>
      <c r="EB19" s="50"/>
      <c r="EC19" s="50"/>
      <c r="ED19" s="50"/>
      <c r="EE19" s="50"/>
      <c r="EF19" s="50"/>
      <c r="EG19" s="50"/>
      <c r="EH19" s="50"/>
      <c r="EI19" s="50"/>
      <c r="EJ19" s="50"/>
      <c r="EK19" s="50"/>
      <c r="EL19" s="50"/>
      <c r="EM19" s="50"/>
      <c r="EN19" s="50"/>
      <c r="EO19" s="50"/>
      <c r="EP19" s="50"/>
      <c r="EQ19" s="50"/>
      <c r="ER19" s="50"/>
      <c r="ES19" s="50"/>
      <c r="ET19" s="50"/>
      <c r="EU19" s="50"/>
      <c r="EV19" s="50"/>
      <c r="EW19" s="50"/>
      <c r="EX19" s="50"/>
      <c r="EY19" s="50"/>
      <c r="EZ19" s="50"/>
      <c r="FA19" s="50"/>
      <c r="FB19" s="50"/>
      <c r="FC19" s="50"/>
      <c r="FD19" s="50"/>
      <c r="FE19" s="50"/>
      <c r="FF19" s="50"/>
      <c r="FG19" s="50"/>
      <c r="FH19" s="50"/>
      <c r="FI19" s="50"/>
      <c r="FJ19" s="50"/>
      <c r="FK19" s="50"/>
      <c r="FL19" s="50"/>
      <c r="FM19" s="50"/>
      <c r="FN19" s="50"/>
      <c r="FO19" s="50"/>
      <c r="FP19" s="50"/>
      <c r="FQ19" s="50"/>
      <c r="FR19" s="50"/>
      <c r="FS19" s="50"/>
      <c r="FT19" s="50"/>
      <c r="FU19" s="50"/>
      <c r="FV19" s="50"/>
      <c r="FW19" s="50"/>
      <c r="FX19" s="50"/>
      <c r="FY19" s="50"/>
      <c r="FZ19" s="50"/>
      <c r="GA19" s="50"/>
      <c r="GB19" s="50"/>
      <c r="GC19" s="50"/>
      <c r="GD19" s="50"/>
      <c r="GE19" s="50"/>
      <c r="GF19" s="50"/>
      <c r="GG19" s="50"/>
      <c r="GH19" s="50"/>
      <c r="GI19" s="50"/>
      <c r="GJ19" s="50"/>
      <c r="GK19" s="50"/>
      <c r="GL19" s="50"/>
      <c r="GM19" s="50"/>
      <c r="GN19" s="50"/>
      <c r="GO19" s="50"/>
      <c r="GP19" s="50"/>
      <c r="GQ19" s="50"/>
      <c r="GR19" s="50"/>
      <c r="GS19" s="50"/>
      <c r="GT19" s="50"/>
      <c r="GU19" s="50"/>
      <c r="GV19" s="50"/>
      <c r="GW19" s="50"/>
      <c r="GX19" s="50"/>
      <c r="GY19" s="50"/>
      <c r="GZ19" s="50"/>
      <c r="HA19" s="50"/>
      <c r="HB19" s="50"/>
      <c r="HC19" s="50"/>
      <c r="HD19" s="50"/>
      <c r="HE19" s="50"/>
      <c r="HF19" s="50"/>
      <c r="HG19" s="50"/>
      <c r="HH19" s="50"/>
      <c r="HI19" s="50"/>
      <c r="HJ19" s="50"/>
      <c r="HK19" s="50"/>
      <c r="HL19" s="50"/>
      <c r="HM19" s="50"/>
      <c r="HN19" s="50"/>
      <c r="HO19" s="50"/>
      <c r="HP19" s="50"/>
      <c r="HQ19" s="50"/>
      <c r="HR19" s="50"/>
      <c r="HS19" s="50"/>
      <c r="HT19" s="50"/>
      <c r="HU19" s="50"/>
      <c r="HV19" s="50"/>
      <c r="HW19" s="50"/>
      <c r="HX19" s="50"/>
      <c r="HY19" s="50"/>
      <c r="HZ19" s="50"/>
      <c r="IA19" s="50"/>
      <c r="IB19" s="50"/>
      <c r="IC19" s="50"/>
      <c r="ID19" s="50"/>
      <c r="IE19" s="50"/>
      <c r="IF19" s="50"/>
      <c r="IG19" s="50"/>
      <c r="IH19" s="50"/>
      <c r="II19" s="50"/>
      <c r="IJ19" s="50"/>
      <c r="IK19" s="50"/>
      <c r="IL19" s="50"/>
      <c r="IM19" s="50"/>
      <c r="IN19" s="50"/>
      <c r="IO19" s="50"/>
      <c r="IP19" s="50"/>
      <c r="IQ19" s="50"/>
      <c r="IR19" s="50"/>
      <c r="IS19" s="50"/>
      <c r="IT19" s="50"/>
      <c r="IU19" s="50"/>
      <c r="IV19" s="50"/>
      <c r="IW19" s="50"/>
      <c r="IX19" s="50"/>
      <c r="IY19" s="50"/>
      <c r="IZ19" s="50"/>
      <c r="JA19" s="50"/>
      <c r="JB19" s="50"/>
      <c r="JC19" s="50"/>
      <c r="JD19" s="50"/>
      <c r="JE19" s="50"/>
      <c r="JF19" s="50"/>
      <c r="JG19" s="50"/>
      <c r="JH19" s="50"/>
      <c r="JI19" s="50"/>
      <c r="JJ19" s="50"/>
      <c r="JK19" s="50"/>
      <c r="JL19" s="50"/>
      <c r="JM19" s="50"/>
      <c r="JN19" s="50"/>
      <c r="JO19" s="50"/>
      <c r="JP19" s="50"/>
      <c r="JQ19" s="50"/>
      <c r="JR19" s="50"/>
      <c r="JS19" s="50"/>
      <c r="JT19" s="50"/>
      <c r="JU19" s="50"/>
      <c r="JV19" s="50"/>
      <c r="JW19" s="50"/>
      <c r="JX19" s="50"/>
      <c r="JY19" s="50"/>
      <c r="JZ19" s="50"/>
      <c r="KA19" s="50"/>
      <c r="KB19" s="50"/>
      <c r="KC19" s="50"/>
      <c r="KD19" s="50"/>
      <c r="KE19" s="50"/>
      <c r="KF19" s="50"/>
      <c r="KG19" s="50"/>
      <c r="KH19" s="50"/>
      <c r="KI19" s="50"/>
      <c r="KJ19" s="50"/>
      <c r="KK19" s="50"/>
      <c r="KL19" s="50"/>
      <c r="KM19" s="50"/>
      <c r="KN19" s="50"/>
      <c r="KO19" s="50"/>
      <c r="KP19" s="50"/>
      <c r="KQ19" s="50"/>
      <c r="KR19" s="50"/>
      <c r="KS19" s="50"/>
      <c r="KT19" s="50"/>
      <c r="KU19" s="50"/>
      <c r="KV19" s="50"/>
      <c r="KW19" s="50"/>
      <c r="KX19" s="50"/>
      <c r="KY19" s="50"/>
      <c r="KZ19" s="50"/>
      <c r="LA19" s="50"/>
      <c r="LB19" s="50"/>
      <c r="LC19" s="50"/>
      <c r="LD19" s="50"/>
      <c r="LE19" s="50"/>
      <c r="LF19" s="50"/>
      <c r="LG19" s="50"/>
      <c r="LH19" s="50"/>
      <c r="LI19" s="50"/>
      <c r="LJ19" s="50"/>
      <c r="LK19" s="50"/>
      <c r="LL19" s="50"/>
      <c r="LM19" s="50"/>
      <c r="LN19" s="50"/>
      <c r="LO19" s="50"/>
      <c r="LP19" s="50"/>
      <c r="LQ19" s="50"/>
      <c r="LR19" s="50"/>
      <c r="LS19" s="50"/>
      <c r="LT19" s="50"/>
      <c r="LU19" s="50"/>
      <c r="LV19" s="50"/>
      <c r="LW19" s="50"/>
      <c r="LX19" s="50"/>
      <c r="LY19" s="50"/>
      <c r="LZ19" s="50"/>
      <c r="MA19" s="50"/>
      <c r="MB19" s="50"/>
      <c r="MC19" s="50"/>
      <c r="MD19" s="50"/>
      <c r="ME19" s="50"/>
      <c r="MF19" s="50"/>
      <c r="MG19" s="50"/>
      <c r="MH19" s="50"/>
      <c r="MI19" s="50"/>
      <c r="MJ19" s="50"/>
      <c r="MK19" s="50"/>
      <c r="ML19" s="50"/>
      <c r="MM19" s="50"/>
      <c r="MN19" s="50"/>
      <c r="MO19" s="50"/>
      <c r="MP19" s="50"/>
      <c r="MQ19" s="50"/>
      <c r="MR19" s="50"/>
      <c r="MS19" s="50"/>
      <c r="MT19" s="50"/>
      <c r="MU19" s="50"/>
      <c r="MV19" s="50"/>
      <c r="MW19" s="50"/>
      <c r="MX19" s="50"/>
      <c r="MY19" s="50"/>
      <c r="MZ19" s="50"/>
      <c r="NA19" s="50"/>
      <c r="NB19" s="50"/>
      <c r="NC19" s="50"/>
      <c r="ND19" s="50"/>
      <c r="NE19" s="50"/>
      <c r="NF19" s="50"/>
      <c r="NG19" s="50"/>
      <c r="NH19" s="50"/>
      <c r="NI19" s="50"/>
      <c r="NJ19" s="50"/>
      <c r="NK19" s="50"/>
      <c r="NL19" s="50"/>
      <c r="NM19" s="50"/>
      <c r="NN19" s="50"/>
      <c r="NO19" s="50"/>
      <c r="NP19" s="50"/>
      <c r="NQ19" s="50"/>
      <c r="NR19" s="50"/>
      <c r="NS19" s="50"/>
      <c r="NT19" s="50"/>
      <c r="NU19" s="50"/>
      <c r="NV19" s="50"/>
      <c r="NW19" s="50"/>
      <c r="NX19" s="50"/>
      <c r="NY19" s="50"/>
      <c r="NZ19" s="50"/>
      <c r="OA19" s="50"/>
      <c r="OB19" s="50"/>
      <c r="OC19" s="50"/>
      <c r="OD19" s="50"/>
      <c r="OE19" s="50"/>
      <c r="OF19" s="50"/>
      <c r="OG19" s="50"/>
      <c r="OH19" s="50"/>
      <c r="OI19" s="50"/>
      <c r="OJ19" s="50"/>
      <c r="OK19" s="50"/>
      <c r="OL19" s="50"/>
      <c r="OM19" s="50"/>
      <c r="ON19" s="50"/>
      <c r="OO19" s="50"/>
      <c r="OP19" s="50"/>
      <c r="OQ19" s="50"/>
      <c r="OR19" s="50"/>
      <c r="OS19" s="50"/>
      <c r="OT19" s="50"/>
      <c r="OU19" s="50"/>
      <c r="OV19" s="50"/>
      <c r="OW19" s="50"/>
      <c r="OX19" s="50"/>
      <c r="OY19" s="50"/>
      <c r="OZ19" s="50"/>
      <c r="PA19" s="50"/>
      <c r="PB19" s="50"/>
      <c r="PC19" s="50"/>
      <c r="PD19" s="50"/>
      <c r="PE19" s="50"/>
      <c r="PF19" s="50"/>
      <c r="PG19" s="50"/>
      <c r="PH19" s="50"/>
      <c r="PI19" s="50"/>
      <c r="PJ19" s="50"/>
      <c r="PK19" s="50"/>
      <c r="PL19" s="50"/>
      <c r="PM19" s="50"/>
      <c r="PN19" s="50"/>
      <c r="PO19" s="50"/>
      <c r="PP19" s="50"/>
      <c r="PQ19" s="50"/>
      <c r="PR19" s="50"/>
      <c r="PS19" s="50"/>
      <c r="PT19" s="50"/>
      <c r="PU19" s="50"/>
      <c r="PV19" s="50"/>
      <c r="PW19" s="50"/>
      <c r="PX19" s="50"/>
      <c r="PY19" s="50"/>
      <c r="PZ19" s="50"/>
      <c r="QA19" s="50"/>
      <c r="QB19" s="50"/>
      <c r="QC19" s="50"/>
      <c r="QD19" s="50"/>
      <c r="QE19" s="50"/>
      <c r="QF19" s="50"/>
      <c r="QG19" s="50"/>
      <c r="QH19" s="50"/>
      <c r="QI19" s="50"/>
      <c r="QJ19" s="50"/>
      <c r="QK19" s="50"/>
      <c r="QL19" s="50"/>
      <c r="QM19" s="50"/>
      <c r="QN19" s="50"/>
      <c r="QO19" s="50"/>
      <c r="QP19" s="50"/>
    </row>
    <row r="20" spans="1:458" ht="44.25" customHeight="1" thickBot="1" x14ac:dyDescent="0.45">
      <c r="B20" s="135"/>
      <c r="C20" s="343" t="s">
        <v>160</v>
      </c>
      <c r="D20" s="252" t="s">
        <v>118</v>
      </c>
      <c r="E20" s="258" t="s">
        <v>267</v>
      </c>
      <c r="F20" s="136"/>
      <c r="G20" s="136"/>
      <c r="H20" s="136"/>
      <c r="I20" s="136"/>
      <c r="J20" s="354" t="str">
        <f>IFERROR(O20,"-")</f>
        <v>-</v>
      </c>
      <c r="K20" s="421"/>
      <c r="L20" s="97"/>
      <c r="M20" s="97"/>
      <c r="N20" s="97"/>
      <c r="O20" s="97" t="str">
        <f>IFERROR(ROUND(AVERAGEIF(L21:N24,"&lt;&gt;0",L21:N24),0),"-")</f>
        <v>-</v>
      </c>
    </row>
    <row r="21" spans="1:458" s="51" customFormat="1" ht="46.5" customHeight="1" thickBot="1" x14ac:dyDescent="0.45">
      <c r="B21" s="135"/>
      <c r="C21" s="338"/>
      <c r="D21" s="252" t="s">
        <v>118</v>
      </c>
      <c r="E21" s="260" t="s">
        <v>268</v>
      </c>
      <c r="F21" s="137"/>
      <c r="G21" s="137"/>
      <c r="H21" s="137"/>
      <c r="I21" s="137"/>
      <c r="J21" s="355"/>
      <c r="K21" s="422"/>
      <c r="L21" s="97">
        <f t="shared" si="0"/>
        <v>0</v>
      </c>
      <c r="M21" s="97">
        <f t="shared" si="1"/>
        <v>0</v>
      </c>
      <c r="N21" s="97">
        <f t="shared" si="2"/>
        <v>0</v>
      </c>
      <c r="O21" s="97"/>
      <c r="P21" s="159" t="str">
        <f>IF(MAX(L21:N21)=0,"",MAX(L21:N21))</f>
        <v/>
      </c>
    </row>
    <row r="22" spans="1:458" ht="25.4" customHeight="1" thickBot="1" x14ac:dyDescent="0.4">
      <c r="B22" s="53"/>
      <c r="C22" s="350"/>
      <c r="D22" s="252" t="s">
        <v>118</v>
      </c>
      <c r="E22" s="255" t="s">
        <v>269</v>
      </c>
      <c r="F22" s="129"/>
      <c r="G22" s="129"/>
      <c r="H22" s="129"/>
      <c r="I22" s="129"/>
      <c r="J22" s="355"/>
      <c r="K22" s="422"/>
      <c r="L22" s="97">
        <f t="shared" si="0"/>
        <v>0</v>
      </c>
      <c r="M22" s="97">
        <f t="shared" si="1"/>
        <v>0</v>
      </c>
      <c r="N22" s="97">
        <f t="shared" si="2"/>
        <v>0</v>
      </c>
      <c r="O22" s="97"/>
    </row>
    <row r="23" spans="1:458" ht="20.9" customHeight="1" thickBot="1" x14ac:dyDescent="0.4">
      <c r="B23" s="53"/>
      <c r="C23" s="350"/>
      <c r="D23" s="252" t="s">
        <v>118</v>
      </c>
      <c r="E23" s="255" t="s">
        <v>270</v>
      </c>
      <c r="F23" s="129"/>
      <c r="G23" s="129"/>
      <c r="H23" s="129"/>
      <c r="I23" s="129"/>
      <c r="J23" s="355"/>
      <c r="K23" s="422"/>
      <c r="L23" s="97">
        <f t="shared" si="0"/>
        <v>0</v>
      </c>
      <c r="M23" s="97">
        <f t="shared" si="1"/>
        <v>0</v>
      </c>
      <c r="N23" s="97">
        <f t="shared" si="2"/>
        <v>0</v>
      </c>
      <c r="O23" s="97"/>
    </row>
    <row r="24" spans="1:458" ht="20.9" customHeight="1" thickBot="1" x14ac:dyDescent="0.4">
      <c r="B24" s="53"/>
      <c r="C24" s="351"/>
      <c r="D24" s="252" t="s">
        <v>118</v>
      </c>
      <c r="E24" s="261" t="s">
        <v>271</v>
      </c>
      <c r="F24" s="131"/>
      <c r="G24" s="138"/>
      <c r="H24" s="138"/>
      <c r="I24" s="138"/>
      <c r="J24" s="356"/>
      <c r="K24" s="423"/>
      <c r="L24" s="97">
        <f t="shared" si="0"/>
        <v>0</v>
      </c>
      <c r="M24" s="97">
        <f t="shared" si="1"/>
        <v>0</v>
      </c>
      <c r="N24" s="97">
        <f t="shared" si="2"/>
        <v>0</v>
      </c>
      <c r="O24" s="97"/>
    </row>
    <row r="25" spans="1:458" ht="36" customHeight="1" thickBot="1" x14ac:dyDescent="0.4">
      <c r="B25" s="53"/>
      <c r="C25" s="338" t="s">
        <v>241</v>
      </c>
      <c r="D25" s="252" t="s">
        <v>118</v>
      </c>
      <c r="E25" s="258" t="s">
        <v>244</v>
      </c>
      <c r="F25" s="262"/>
      <c r="G25" s="134"/>
      <c r="H25" s="134"/>
      <c r="I25" s="134"/>
      <c r="J25" s="347" t="str">
        <f>IFERROR(O25,"-")</f>
        <v>-</v>
      </c>
      <c r="K25" s="420"/>
      <c r="L25" s="97"/>
      <c r="M25" s="97">
        <f t="shared" si="1"/>
        <v>0</v>
      </c>
      <c r="N25" s="97"/>
      <c r="O25" s="97" t="str">
        <f>IFERROR(ROUND(AVERAGEIF(L25:N30,"&lt;&gt;0",L25:N30),0),"-")</f>
        <v>-</v>
      </c>
    </row>
    <row r="26" spans="1:458" ht="20.9" customHeight="1" thickBot="1" x14ac:dyDescent="0.4">
      <c r="B26" s="53"/>
      <c r="C26" s="338"/>
      <c r="D26" s="252" t="s">
        <v>118</v>
      </c>
      <c r="E26" s="263" t="s">
        <v>161</v>
      </c>
      <c r="F26" s="129"/>
      <c r="G26" s="129"/>
      <c r="H26" s="129"/>
      <c r="I26" s="129"/>
      <c r="J26" s="336"/>
      <c r="K26" s="417"/>
      <c r="L26" s="97">
        <f t="shared" si="0"/>
        <v>0</v>
      </c>
      <c r="M26" s="97">
        <f t="shared" si="1"/>
        <v>0</v>
      </c>
      <c r="N26" s="97">
        <f t="shared" si="2"/>
        <v>0</v>
      </c>
      <c r="O26" s="97"/>
    </row>
    <row r="27" spans="1:458" ht="20.9" customHeight="1" thickBot="1" x14ac:dyDescent="0.4">
      <c r="B27" s="53"/>
      <c r="C27" s="338"/>
      <c r="D27" s="252" t="s">
        <v>118</v>
      </c>
      <c r="E27" s="255" t="s">
        <v>162</v>
      </c>
      <c r="F27" s="129"/>
      <c r="G27" s="129"/>
      <c r="H27" s="129"/>
      <c r="I27" s="129"/>
      <c r="J27" s="336"/>
      <c r="K27" s="418"/>
      <c r="L27" s="97">
        <f t="shared" si="0"/>
        <v>0</v>
      </c>
      <c r="M27" s="97">
        <f t="shared" si="1"/>
        <v>0</v>
      </c>
      <c r="N27" s="97">
        <f t="shared" si="2"/>
        <v>0</v>
      </c>
      <c r="O27" s="97"/>
    </row>
    <row r="28" spans="1:458" ht="20.9" customHeight="1" thickBot="1" x14ac:dyDescent="0.4">
      <c r="B28" s="53"/>
      <c r="C28" s="338"/>
      <c r="D28" s="252" t="s">
        <v>118</v>
      </c>
      <c r="E28" s="264" t="s">
        <v>245</v>
      </c>
      <c r="F28" s="129"/>
      <c r="G28" s="129"/>
      <c r="H28" s="129"/>
      <c r="I28" s="129"/>
      <c r="J28" s="336"/>
      <c r="K28" s="417"/>
      <c r="L28" s="97">
        <f t="shared" si="0"/>
        <v>0</v>
      </c>
      <c r="M28" s="97">
        <f t="shared" si="1"/>
        <v>0</v>
      </c>
      <c r="N28" s="97">
        <f t="shared" si="2"/>
        <v>0</v>
      </c>
    </row>
    <row r="29" spans="1:458" ht="24.65" customHeight="1" thickBot="1" x14ac:dyDescent="0.4">
      <c r="B29" s="53"/>
      <c r="C29" s="338"/>
      <c r="D29" s="252" t="s">
        <v>118</v>
      </c>
      <c r="E29" s="264" t="s">
        <v>272</v>
      </c>
      <c r="F29" s="129"/>
      <c r="G29" s="129"/>
      <c r="H29" s="129"/>
      <c r="I29" s="129"/>
      <c r="J29" s="336"/>
      <c r="K29" s="417"/>
      <c r="L29" s="97">
        <f t="shared" si="0"/>
        <v>0</v>
      </c>
      <c r="M29" s="97">
        <f t="shared" si="1"/>
        <v>0</v>
      </c>
      <c r="N29" s="97">
        <f t="shared" si="2"/>
        <v>0</v>
      </c>
    </row>
    <row r="30" spans="1:458" ht="24.65" customHeight="1" thickBot="1" x14ac:dyDescent="0.4">
      <c r="B30" s="53"/>
      <c r="C30" s="339"/>
      <c r="D30" s="252" t="s">
        <v>118</v>
      </c>
      <c r="E30" s="265" t="s">
        <v>273</v>
      </c>
      <c r="F30" s="138"/>
      <c r="G30" s="138"/>
      <c r="H30" s="138"/>
      <c r="I30" s="138"/>
      <c r="J30" s="337"/>
      <c r="K30" s="419"/>
      <c r="L30" s="97">
        <f>IF(ISBLANK(G30),0,1)</f>
        <v>0</v>
      </c>
      <c r="M30" s="97">
        <f>IF(ISBLANK(H30),0,3)</f>
        <v>0</v>
      </c>
      <c r="N30" s="97">
        <f>IF(ISBLANK(I30),0,5)</f>
        <v>0</v>
      </c>
    </row>
    <row r="31" spans="1:458" ht="53.15" customHeight="1" thickBot="1" x14ac:dyDescent="0.4">
      <c r="B31" s="53"/>
      <c r="C31" s="343" t="s">
        <v>163</v>
      </c>
      <c r="D31" s="252" t="s">
        <v>118</v>
      </c>
      <c r="E31" s="266" t="s">
        <v>274</v>
      </c>
      <c r="F31" s="134"/>
      <c r="G31" s="134"/>
      <c r="H31" s="134"/>
      <c r="I31" s="134"/>
      <c r="J31" s="347" t="str">
        <f>IFERROR(O31,"-")</f>
        <v>-</v>
      </c>
      <c r="K31" s="420"/>
      <c r="L31" s="97"/>
      <c r="M31" s="97"/>
      <c r="N31" s="97">
        <f>IF(ISBLANK(I31),0,5)</f>
        <v>0</v>
      </c>
      <c r="O31" s="97" t="str">
        <f>IFERROR(ROUND(AVERAGEIF(L31:N36,"&lt;&gt;0",L31:N36),0),"-")</f>
        <v>-</v>
      </c>
    </row>
    <row r="32" spans="1:458" ht="20.25" customHeight="1" thickBot="1" x14ac:dyDescent="0.4">
      <c r="B32" s="53"/>
      <c r="C32" s="338"/>
      <c r="D32" s="252" t="s">
        <v>118</v>
      </c>
      <c r="E32" s="255" t="s">
        <v>275</v>
      </c>
      <c r="F32" s="129"/>
      <c r="G32" s="129"/>
      <c r="H32" s="129"/>
      <c r="I32" s="129"/>
      <c r="J32" s="336"/>
      <c r="K32" s="417"/>
      <c r="L32" s="97">
        <f t="shared" si="0"/>
        <v>0</v>
      </c>
      <c r="M32" s="97">
        <f t="shared" si="1"/>
        <v>0</v>
      </c>
      <c r="N32" s="97">
        <f t="shared" si="2"/>
        <v>0</v>
      </c>
      <c r="O32" s="97"/>
    </row>
    <row r="33" spans="1:16" ht="20.9" customHeight="1" thickBot="1" x14ac:dyDescent="0.4">
      <c r="B33" s="53"/>
      <c r="C33" s="338"/>
      <c r="D33" s="252" t="s">
        <v>118</v>
      </c>
      <c r="E33" s="263" t="s">
        <v>276</v>
      </c>
      <c r="F33" s="129"/>
      <c r="G33" s="129"/>
      <c r="H33" s="129"/>
      <c r="I33" s="129"/>
      <c r="J33" s="336"/>
      <c r="K33" s="417"/>
      <c r="L33" s="97">
        <f t="shared" si="0"/>
        <v>0</v>
      </c>
      <c r="M33" s="97">
        <f t="shared" si="1"/>
        <v>0</v>
      </c>
      <c r="N33" s="97">
        <f t="shared" si="2"/>
        <v>0</v>
      </c>
      <c r="O33" s="97"/>
    </row>
    <row r="34" spans="1:16" ht="20.9" customHeight="1" thickBot="1" x14ac:dyDescent="0.4">
      <c r="B34" s="53"/>
      <c r="C34" s="338"/>
      <c r="D34" s="252" t="s">
        <v>118</v>
      </c>
      <c r="E34" s="263" t="s">
        <v>164</v>
      </c>
      <c r="F34" s="129"/>
      <c r="G34" s="129"/>
      <c r="H34" s="129"/>
      <c r="I34" s="129"/>
      <c r="J34" s="336"/>
      <c r="K34" s="417"/>
      <c r="L34" s="97">
        <f t="shared" si="0"/>
        <v>0</v>
      </c>
      <c r="M34" s="97">
        <f t="shared" si="1"/>
        <v>0</v>
      </c>
      <c r="N34" s="97">
        <f t="shared" si="2"/>
        <v>0</v>
      </c>
      <c r="O34" s="97"/>
    </row>
    <row r="35" spans="1:16" s="55" customFormat="1" ht="23.25" customHeight="1" thickBot="1" x14ac:dyDescent="0.5">
      <c r="A35" s="57"/>
      <c r="B35" s="53"/>
      <c r="C35" s="338"/>
      <c r="D35" s="252" t="s">
        <v>118</v>
      </c>
      <c r="E35" s="263" t="s">
        <v>277</v>
      </c>
      <c r="F35" s="129"/>
      <c r="G35" s="129"/>
      <c r="H35" s="129"/>
      <c r="I35" s="129"/>
      <c r="J35" s="336"/>
      <c r="K35" s="417"/>
      <c r="L35" s="97">
        <f t="shared" si="0"/>
        <v>0</v>
      </c>
      <c r="M35" s="97">
        <f t="shared" si="1"/>
        <v>0</v>
      </c>
      <c r="N35" s="97">
        <f t="shared" si="2"/>
        <v>0</v>
      </c>
      <c r="O35" s="97"/>
      <c r="P35" s="83"/>
    </row>
    <row r="36" spans="1:16" s="55" customFormat="1" ht="26.9" customHeight="1" thickBot="1" x14ac:dyDescent="0.5">
      <c r="A36" s="57"/>
      <c r="B36" s="53"/>
      <c r="C36" s="339"/>
      <c r="D36" s="267" t="s">
        <v>118</v>
      </c>
      <c r="E36" s="268" t="s">
        <v>278</v>
      </c>
      <c r="F36" s="138"/>
      <c r="G36" s="138"/>
      <c r="H36" s="138"/>
      <c r="I36" s="138"/>
      <c r="J36" s="337"/>
      <c r="K36" s="417"/>
      <c r="L36" s="97">
        <f t="shared" si="0"/>
        <v>0</v>
      </c>
      <c r="M36" s="97">
        <f t="shared" si="1"/>
        <v>0</v>
      </c>
      <c r="N36" s="97">
        <f t="shared" si="2"/>
        <v>0</v>
      </c>
      <c r="O36" s="97"/>
      <c r="P36" s="83"/>
    </row>
    <row r="37" spans="1:16" s="55" customFormat="1" ht="42.75" customHeight="1" thickBot="1" x14ac:dyDescent="1.8">
      <c r="A37" s="57"/>
      <c r="B37" s="53"/>
      <c r="C37" s="178" t="s">
        <v>165</v>
      </c>
      <c r="D37" s="269"/>
      <c r="E37" s="270"/>
      <c r="F37" s="139"/>
      <c r="G37" s="139"/>
      <c r="H37" s="139"/>
      <c r="I37" s="139"/>
      <c r="J37" s="297"/>
      <c r="K37" s="424"/>
      <c r="L37" s="97"/>
      <c r="M37" s="97"/>
      <c r="N37" s="97"/>
      <c r="O37" s="97"/>
      <c r="P37" s="83"/>
    </row>
    <row r="38" spans="1:16" ht="23.25" customHeight="1" thickBot="1" x14ac:dyDescent="0.4">
      <c r="B38" s="53"/>
      <c r="C38" s="338" t="s">
        <v>166</v>
      </c>
      <c r="D38" s="252" t="s">
        <v>118</v>
      </c>
      <c r="E38" s="271" t="s">
        <v>279</v>
      </c>
      <c r="F38" s="129"/>
      <c r="G38" s="129"/>
      <c r="H38" s="129"/>
      <c r="I38" s="129"/>
      <c r="J38" s="348" t="str">
        <f>IFERROR(O38,"-")</f>
        <v>-</v>
      </c>
      <c r="K38" s="422"/>
      <c r="L38" s="97"/>
      <c r="M38" s="97"/>
      <c r="N38" s="97"/>
      <c r="O38" s="97" t="str">
        <f>IFERROR(ROUND(AVERAGEIF(L38:N42,"&lt;&gt;0",L38:N42),0),"-")</f>
        <v>-</v>
      </c>
    </row>
    <row r="39" spans="1:16" ht="26.25" customHeight="1" thickBot="1" x14ac:dyDescent="0.4">
      <c r="B39" s="53"/>
      <c r="C39" s="338"/>
      <c r="D39" s="252" t="s">
        <v>118</v>
      </c>
      <c r="E39" s="263" t="s">
        <v>167</v>
      </c>
      <c r="F39" s="129"/>
      <c r="G39" s="129"/>
      <c r="H39" s="129"/>
      <c r="I39" s="129"/>
      <c r="J39" s="336"/>
      <c r="K39" s="422"/>
      <c r="L39" s="97">
        <f t="shared" ref="L39:L51" si="3">IF(ISBLANK(G39),0,1)</f>
        <v>0</v>
      </c>
      <c r="M39" s="97">
        <f t="shared" ref="M39:M51" si="4">IF(ISBLANK(H39),0,3)</f>
        <v>0</v>
      </c>
      <c r="N39" s="97">
        <f t="shared" ref="N39:N51" si="5">IF(ISBLANK(I39),0,5)</f>
        <v>0</v>
      </c>
    </row>
    <row r="40" spans="1:16" ht="22.5" customHeight="1" thickBot="1" x14ac:dyDescent="0.4">
      <c r="B40" s="53"/>
      <c r="C40" s="338"/>
      <c r="D40" s="252" t="s">
        <v>118</v>
      </c>
      <c r="E40" s="263" t="s">
        <v>168</v>
      </c>
      <c r="F40" s="129"/>
      <c r="G40" s="129"/>
      <c r="H40" s="129"/>
      <c r="I40" s="129"/>
      <c r="J40" s="336"/>
      <c r="K40" s="422"/>
      <c r="L40" s="97">
        <f t="shared" ref="L40" si="6">IF(ISBLANK(G40),0,1)</f>
        <v>0</v>
      </c>
      <c r="M40" s="97">
        <f t="shared" ref="M40" si="7">IF(ISBLANK(H40),0,3)</f>
        <v>0</v>
      </c>
      <c r="N40" s="97">
        <f t="shared" ref="N40" si="8">IF(ISBLANK(I40),0,5)</f>
        <v>0</v>
      </c>
    </row>
    <row r="41" spans="1:16" ht="22.5" customHeight="1" thickBot="1" x14ac:dyDescent="0.4">
      <c r="B41" s="53"/>
      <c r="C41" s="338"/>
      <c r="D41" s="252" t="s">
        <v>118</v>
      </c>
      <c r="E41" s="261" t="s">
        <v>280</v>
      </c>
      <c r="F41" s="131"/>
      <c r="G41" s="131"/>
      <c r="H41" s="131"/>
      <c r="I41" s="131"/>
      <c r="J41" s="336"/>
      <c r="K41" s="422"/>
      <c r="L41" s="97">
        <f t="shared" si="3"/>
        <v>0</v>
      </c>
      <c r="M41" s="97">
        <f t="shared" si="4"/>
        <v>0</v>
      </c>
      <c r="N41" s="97">
        <f t="shared" si="5"/>
        <v>0</v>
      </c>
    </row>
    <row r="42" spans="1:16" ht="22.5" customHeight="1" thickBot="1" x14ac:dyDescent="0.65">
      <c r="B42" s="140"/>
      <c r="C42" s="339"/>
      <c r="D42" s="252" t="s">
        <v>118</v>
      </c>
      <c r="E42" s="272" t="s">
        <v>169</v>
      </c>
      <c r="F42" s="138"/>
      <c r="G42" s="138"/>
      <c r="H42" s="138"/>
      <c r="I42" s="138"/>
      <c r="J42" s="337"/>
      <c r="K42" s="425"/>
      <c r="L42" s="97">
        <f t="shared" si="3"/>
        <v>0</v>
      </c>
      <c r="M42" s="97">
        <f t="shared" si="4"/>
        <v>0</v>
      </c>
      <c r="N42" s="97">
        <f t="shared" si="5"/>
        <v>0</v>
      </c>
    </row>
    <row r="43" spans="1:16" ht="54.75" customHeight="1" thickBot="1" x14ac:dyDescent="0.65">
      <c r="B43" s="140"/>
      <c r="C43" s="349" t="s">
        <v>51</v>
      </c>
      <c r="D43" s="252" t="s">
        <v>118</v>
      </c>
      <c r="E43" s="258" t="s">
        <v>170</v>
      </c>
      <c r="F43" s="134"/>
      <c r="G43" s="134"/>
      <c r="H43" s="134"/>
      <c r="I43" s="134"/>
      <c r="J43" s="347" t="str">
        <f>IFERROR(O43,"-")</f>
        <v>-</v>
      </c>
      <c r="K43" s="421"/>
      <c r="L43" s="97"/>
      <c r="M43" s="97"/>
      <c r="N43" s="97"/>
      <c r="O43" s="97" t="str">
        <f>IFERROR(ROUND(AVERAGEIF(L43:N47,"&lt;&gt;0",L43:N47),0),"-")</f>
        <v>-</v>
      </c>
    </row>
    <row r="44" spans="1:16" ht="22.5" customHeight="1" thickBot="1" x14ac:dyDescent="0.65">
      <c r="B44" s="140"/>
      <c r="C44" s="350"/>
      <c r="D44" s="252" t="s">
        <v>118</v>
      </c>
      <c r="E44" s="263" t="s">
        <v>171</v>
      </c>
      <c r="F44" s="129"/>
      <c r="G44" s="129"/>
      <c r="H44" s="129"/>
      <c r="I44" s="129"/>
      <c r="J44" s="336"/>
      <c r="K44" s="422"/>
      <c r="L44" s="97">
        <f t="shared" si="3"/>
        <v>0</v>
      </c>
      <c r="M44" s="97">
        <f t="shared" si="4"/>
        <v>0</v>
      </c>
      <c r="N44" s="97">
        <f t="shared" si="5"/>
        <v>0</v>
      </c>
    </row>
    <row r="45" spans="1:16" ht="22.5" customHeight="1" thickBot="1" x14ac:dyDescent="0.65">
      <c r="B45" s="140"/>
      <c r="C45" s="350"/>
      <c r="D45" s="252" t="s">
        <v>118</v>
      </c>
      <c r="E45" s="263" t="s">
        <v>281</v>
      </c>
      <c r="F45" s="129"/>
      <c r="G45" s="129"/>
      <c r="H45" s="129"/>
      <c r="I45" s="129"/>
      <c r="J45" s="336"/>
      <c r="K45" s="422"/>
      <c r="L45" s="97">
        <f t="shared" si="3"/>
        <v>0</v>
      </c>
      <c r="M45" s="97">
        <f t="shared" si="4"/>
        <v>0</v>
      </c>
      <c r="N45" s="97">
        <f t="shared" si="5"/>
        <v>0</v>
      </c>
    </row>
    <row r="46" spans="1:16" ht="22.5" customHeight="1" thickBot="1" x14ac:dyDescent="0.65">
      <c r="B46" s="140"/>
      <c r="C46" s="350"/>
      <c r="D46" s="252" t="s">
        <v>118</v>
      </c>
      <c r="E46" s="263" t="s">
        <v>172</v>
      </c>
      <c r="F46" s="129"/>
      <c r="G46" s="129"/>
      <c r="H46" s="129"/>
      <c r="I46" s="129"/>
      <c r="J46" s="336"/>
      <c r="K46" s="422"/>
      <c r="L46" s="97">
        <f t="shared" si="3"/>
        <v>0</v>
      </c>
      <c r="M46" s="97">
        <f t="shared" si="4"/>
        <v>0</v>
      </c>
      <c r="N46" s="97">
        <f t="shared" si="5"/>
        <v>0</v>
      </c>
    </row>
    <row r="47" spans="1:16" ht="22.5" customHeight="1" thickBot="1" x14ac:dyDescent="0.65">
      <c r="B47" s="140"/>
      <c r="C47" s="351"/>
      <c r="D47" s="252" t="s">
        <v>118</v>
      </c>
      <c r="E47" s="268" t="s">
        <v>282</v>
      </c>
      <c r="F47" s="138"/>
      <c r="G47" s="138"/>
      <c r="H47" s="138"/>
      <c r="I47" s="138"/>
      <c r="J47" s="337"/>
      <c r="K47" s="423"/>
      <c r="L47" s="97">
        <f t="shared" si="3"/>
        <v>0</v>
      </c>
      <c r="M47" s="97">
        <f t="shared" si="4"/>
        <v>0</v>
      </c>
      <c r="N47" s="97">
        <f t="shared" si="5"/>
        <v>0</v>
      </c>
    </row>
    <row r="48" spans="1:16" ht="36" customHeight="1" thickBot="1" x14ac:dyDescent="0.65">
      <c r="B48" s="140"/>
      <c r="C48" s="343" t="s">
        <v>242</v>
      </c>
      <c r="D48" s="252" t="s">
        <v>118</v>
      </c>
      <c r="E48" s="258" t="s">
        <v>239</v>
      </c>
      <c r="F48" s="134"/>
      <c r="G48" s="134"/>
      <c r="H48" s="134"/>
      <c r="I48" s="134"/>
      <c r="J48" s="298"/>
      <c r="K48" s="421"/>
      <c r="L48" s="97"/>
      <c r="M48" s="97"/>
      <c r="N48" s="97"/>
      <c r="O48" s="97" t="str">
        <f>IFERROR(ROUND(AVERAGEIF(L49:N52,"&lt;&gt;0",L49:N52),0),"-")</f>
        <v>-</v>
      </c>
    </row>
    <row r="49" spans="2:16" ht="22.5" customHeight="1" thickBot="1" x14ac:dyDescent="0.4">
      <c r="B49" s="53"/>
      <c r="C49" s="338"/>
      <c r="D49" s="252" t="s">
        <v>118</v>
      </c>
      <c r="E49" s="255" t="s">
        <v>240</v>
      </c>
      <c r="F49" s="129"/>
      <c r="G49" s="129"/>
      <c r="H49" s="129"/>
      <c r="I49" s="129"/>
      <c r="J49" s="336" t="str">
        <f>IFERROR(O48,"-")</f>
        <v>-</v>
      </c>
      <c r="K49" s="422"/>
      <c r="L49" s="97">
        <f t="shared" si="3"/>
        <v>0</v>
      </c>
      <c r="M49" s="97">
        <f t="shared" si="4"/>
        <v>0</v>
      </c>
      <c r="N49" s="97">
        <f t="shared" si="5"/>
        <v>0</v>
      </c>
    </row>
    <row r="50" spans="2:16" ht="22.5" customHeight="1" thickBot="1" x14ac:dyDescent="0.4">
      <c r="B50" s="53"/>
      <c r="C50" s="338"/>
      <c r="D50" s="252" t="s">
        <v>118</v>
      </c>
      <c r="E50" s="263" t="s">
        <v>173</v>
      </c>
      <c r="F50" s="129"/>
      <c r="G50" s="129"/>
      <c r="H50" s="129"/>
      <c r="I50" s="129"/>
      <c r="J50" s="336"/>
      <c r="K50" s="422"/>
      <c r="L50" s="97">
        <f t="shared" si="3"/>
        <v>0</v>
      </c>
      <c r="M50" s="97">
        <f t="shared" si="4"/>
        <v>0</v>
      </c>
      <c r="N50" s="97">
        <f t="shared" si="5"/>
        <v>0</v>
      </c>
      <c r="P50" s="73" t="str">
        <f>IF(MAX(L50:N50)=0,"",MAX(L50:N50))</f>
        <v/>
      </c>
    </row>
    <row r="51" spans="2:16" ht="22.5" customHeight="1" thickBot="1" x14ac:dyDescent="0.4">
      <c r="B51" s="53"/>
      <c r="C51" s="338"/>
      <c r="D51" s="252" t="s">
        <v>118</v>
      </c>
      <c r="E51" s="263" t="s">
        <v>174</v>
      </c>
      <c r="F51" s="129"/>
      <c r="G51" s="129"/>
      <c r="H51" s="129"/>
      <c r="I51" s="129"/>
      <c r="J51" s="336"/>
      <c r="K51" s="422"/>
      <c r="L51" s="97">
        <f t="shared" si="3"/>
        <v>0</v>
      </c>
      <c r="M51" s="97">
        <f t="shared" si="4"/>
        <v>0</v>
      </c>
      <c r="N51" s="97">
        <f t="shared" si="5"/>
        <v>0</v>
      </c>
      <c r="P51" s="73" t="str">
        <f>IF(MAX(L51:N51)=0,"",MAX(L51:N51))</f>
        <v/>
      </c>
    </row>
    <row r="52" spans="2:16" ht="28.5" thickBot="1" x14ac:dyDescent="0.65">
      <c r="B52" s="140"/>
      <c r="C52" s="339"/>
      <c r="D52" s="252" t="s">
        <v>118</v>
      </c>
      <c r="E52" s="273" t="s">
        <v>175</v>
      </c>
      <c r="F52" s="141"/>
      <c r="G52" s="141"/>
      <c r="H52" s="141"/>
      <c r="I52" s="141"/>
      <c r="J52" s="337"/>
      <c r="K52" s="425"/>
      <c r="L52" s="97">
        <f>IF(ISBLANK(G52),0,1)</f>
        <v>0</v>
      </c>
      <c r="M52" s="97">
        <f>IF(ISBLANK(H52),0,3)</f>
        <v>0</v>
      </c>
      <c r="N52" s="97">
        <f>IF(ISBLANK(I52),0,5)</f>
        <v>0</v>
      </c>
    </row>
    <row r="53" spans="2:16" ht="22.5" customHeight="1" thickBot="1" x14ac:dyDescent="0.65">
      <c r="B53" s="140"/>
      <c r="C53" s="343" t="s">
        <v>176</v>
      </c>
      <c r="D53" s="252" t="s">
        <v>118</v>
      </c>
      <c r="E53" s="258" t="s">
        <v>283</v>
      </c>
      <c r="F53" s="258"/>
      <c r="G53" s="134"/>
      <c r="H53" s="134"/>
      <c r="I53" s="134"/>
      <c r="J53" s="347" t="str">
        <f>IFERROR(O53,"-")</f>
        <v>-</v>
      </c>
      <c r="K53" s="421"/>
      <c r="L53" s="97"/>
      <c r="M53" s="97"/>
      <c r="N53" s="97"/>
      <c r="O53" s="97" t="str">
        <f>IFERROR(ROUND(AVERAGEIF(L54:N64,"&lt;&gt;0",L54:N64),0),"-")</f>
        <v>-</v>
      </c>
    </row>
    <row r="54" spans="2:16" ht="22.5" customHeight="1" thickBot="1" x14ac:dyDescent="0.65">
      <c r="B54" s="140"/>
      <c r="C54" s="338"/>
      <c r="D54" s="252" t="s">
        <v>118</v>
      </c>
      <c r="E54" s="274" t="s">
        <v>177</v>
      </c>
      <c r="F54" s="129"/>
      <c r="G54" s="129"/>
      <c r="H54" s="129"/>
      <c r="I54" s="129"/>
      <c r="J54" s="336"/>
      <c r="K54" s="422"/>
      <c r="L54" s="97">
        <f t="shared" ref="L54:L73" si="9">IF(ISBLANK(G54),0,1)</f>
        <v>0</v>
      </c>
      <c r="M54" s="97">
        <f t="shared" ref="M54:M73" si="10">IF(ISBLANK(H54),0,3)</f>
        <v>0</v>
      </c>
      <c r="N54" s="97">
        <f t="shared" ref="N54:N73" si="11">IF(ISBLANK(I54),0,5)</f>
        <v>0</v>
      </c>
      <c r="O54" s="97"/>
    </row>
    <row r="55" spans="2:16" ht="21" customHeight="1" thickBot="1" x14ac:dyDescent="0.65">
      <c r="B55" s="140"/>
      <c r="C55" s="338"/>
      <c r="D55" s="252" t="s">
        <v>118</v>
      </c>
      <c r="E55" s="274" t="s">
        <v>178</v>
      </c>
      <c r="F55" s="129"/>
      <c r="G55" s="129"/>
      <c r="H55" s="129"/>
      <c r="I55" s="129"/>
      <c r="J55" s="336"/>
      <c r="K55" s="422"/>
      <c r="L55" s="97">
        <f t="shared" si="9"/>
        <v>0</v>
      </c>
      <c r="M55" s="97">
        <f t="shared" si="10"/>
        <v>0</v>
      </c>
      <c r="N55" s="97">
        <f t="shared" si="11"/>
        <v>0</v>
      </c>
    </row>
    <row r="56" spans="2:16" ht="23.15" customHeight="1" thickBot="1" x14ac:dyDescent="0.4">
      <c r="B56" s="53"/>
      <c r="C56" s="338"/>
      <c r="D56" s="252" t="s">
        <v>118</v>
      </c>
      <c r="E56" s="263" t="s">
        <v>179</v>
      </c>
      <c r="F56" s="129"/>
      <c r="G56" s="129"/>
      <c r="H56" s="129"/>
      <c r="I56" s="129"/>
      <c r="J56" s="336"/>
      <c r="K56" s="422"/>
      <c r="L56" s="97">
        <f t="shared" si="9"/>
        <v>0</v>
      </c>
      <c r="M56" s="97">
        <f t="shared" si="10"/>
        <v>0</v>
      </c>
      <c r="N56" s="97">
        <f t="shared" si="11"/>
        <v>0</v>
      </c>
    </row>
    <row r="57" spans="2:16" ht="20.9" customHeight="1" thickBot="1" x14ac:dyDescent="0.4">
      <c r="B57" s="53"/>
      <c r="C57" s="339"/>
      <c r="D57" s="275" t="s">
        <v>118</v>
      </c>
      <c r="E57" s="276" t="s">
        <v>284</v>
      </c>
      <c r="F57" s="141"/>
      <c r="G57" s="141"/>
      <c r="H57" s="141"/>
      <c r="I57" s="141"/>
      <c r="J57" s="337"/>
      <c r="K57" s="423"/>
      <c r="L57" s="97">
        <f t="shared" si="9"/>
        <v>0</v>
      </c>
      <c r="M57" s="97">
        <f t="shared" si="10"/>
        <v>0</v>
      </c>
      <c r="N57" s="97">
        <f t="shared" si="11"/>
        <v>0</v>
      </c>
    </row>
    <row r="58" spans="2:16" ht="44.25" customHeight="1" thickBot="1" x14ac:dyDescent="1.8">
      <c r="B58" s="53"/>
      <c r="C58" s="180" t="s">
        <v>180</v>
      </c>
      <c r="D58" s="277"/>
      <c r="E58" s="278"/>
      <c r="F58" s="142"/>
      <c r="G58" s="142"/>
      <c r="H58" s="142"/>
      <c r="I58" s="142"/>
      <c r="J58" s="299"/>
      <c r="K58" s="426"/>
      <c r="L58" s="97"/>
      <c r="M58" s="97"/>
      <c r="N58" s="97"/>
    </row>
    <row r="59" spans="2:16" ht="20.9" customHeight="1" thickBot="1" x14ac:dyDescent="0.4">
      <c r="B59" s="53"/>
      <c r="C59" s="343" t="s">
        <v>250</v>
      </c>
      <c r="D59" s="279" t="s">
        <v>118</v>
      </c>
      <c r="E59" s="266" t="s">
        <v>285</v>
      </c>
      <c r="F59" s="134"/>
      <c r="G59" s="134"/>
      <c r="H59" s="134"/>
      <c r="I59" s="134"/>
      <c r="J59" s="347" t="str">
        <f>IFERROR(O59,"-")</f>
        <v>-</v>
      </c>
      <c r="K59" s="421"/>
      <c r="L59" s="97"/>
      <c r="M59" s="97"/>
      <c r="N59" s="97"/>
      <c r="O59" s="97" t="str">
        <f>IFERROR(ROUND(AVERAGEIF(L60:N66,"&lt;&gt;0",L60:N66),0),"-")</f>
        <v>-</v>
      </c>
    </row>
    <row r="60" spans="2:16" ht="20.9" customHeight="1" thickBot="1" x14ac:dyDescent="0.4">
      <c r="B60" s="53"/>
      <c r="C60" s="338"/>
      <c r="D60" s="280" t="s">
        <v>118</v>
      </c>
      <c r="E60" s="263" t="s">
        <v>286</v>
      </c>
      <c r="F60" s="129"/>
      <c r="G60" s="129"/>
      <c r="H60" s="129"/>
      <c r="I60" s="129"/>
      <c r="J60" s="336"/>
      <c r="K60" s="422"/>
      <c r="L60" s="97">
        <f t="shared" si="9"/>
        <v>0</v>
      </c>
      <c r="M60" s="97">
        <f t="shared" si="10"/>
        <v>0</v>
      </c>
      <c r="N60" s="97">
        <f t="shared" si="11"/>
        <v>0</v>
      </c>
    </row>
    <row r="61" spans="2:16" ht="20.9" customHeight="1" thickBot="1" x14ac:dyDescent="0.4">
      <c r="B61" s="53"/>
      <c r="C61" s="338"/>
      <c r="D61" s="280" t="s">
        <v>118</v>
      </c>
      <c r="E61" s="263" t="s">
        <v>287</v>
      </c>
      <c r="F61" s="129"/>
      <c r="G61" s="129"/>
      <c r="H61" s="129"/>
      <c r="I61" s="129"/>
      <c r="J61" s="336"/>
      <c r="K61" s="422"/>
      <c r="L61" s="97">
        <f t="shared" si="9"/>
        <v>0</v>
      </c>
      <c r="M61" s="97">
        <f t="shared" si="10"/>
        <v>0</v>
      </c>
      <c r="N61" s="97">
        <f t="shared" si="11"/>
        <v>0</v>
      </c>
    </row>
    <row r="62" spans="2:16" ht="20.9" customHeight="1" thickBot="1" x14ac:dyDescent="0.4">
      <c r="B62" s="53"/>
      <c r="C62" s="338"/>
      <c r="D62" s="280" t="s">
        <v>118</v>
      </c>
      <c r="E62" s="263" t="s">
        <v>288</v>
      </c>
      <c r="F62" s="129"/>
      <c r="G62" s="129"/>
      <c r="H62" s="129"/>
      <c r="I62" s="129"/>
      <c r="J62" s="336"/>
      <c r="K62" s="422"/>
      <c r="L62" s="97">
        <f>IF(ISBLANK(G62),0,1)</f>
        <v>0</v>
      </c>
      <c r="M62" s="97">
        <f>IF(ISBLANK(H62),0,3)</f>
        <v>0</v>
      </c>
      <c r="N62" s="97">
        <f>IF(ISBLANK(I62),0,5)</f>
        <v>0</v>
      </c>
    </row>
    <row r="63" spans="2:16" ht="20.9" customHeight="1" thickBot="1" x14ac:dyDescent="0.4">
      <c r="B63" s="53"/>
      <c r="C63" s="338"/>
      <c r="D63" s="280" t="s">
        <v>118</v>
      </c>
      <c r="E63" s="263" t="s">
        <v>289</v>
      </c>
      <c r="F63" s="129"/>
      <c r="G63" s="129"/>
      <c r="H63" s="129"/>
      <c r="I63" s="129"/>
      <c r="J63" s="336"/>
      <c r="K63" s="422"/>
      <c r="L63" s="97">
        <f>IF(ISBLANK(G63),0,1)</f>
        <v>0</v>
      </c>
      <c r="M63" s="97">
        <f>IF(ISBLANK(H63),0,3)</f>
        <v>0</v>
      </c>
      <c r="N63" s="97">
        <f>IF(ISBLANK(I63),0,5)</f>
        <v>0</v>
      </c>
    </row>
    <row r="64" spans="2:16" ht="24" customHeight="1" thickBot="1" x14ac:dyDescent="0.4">
      <c r="B64" s="53"/>
      <c r="C64" s="338"/>
      <c r="D64" s="280" t="s">
        <v>118</v>
      </c>
      <c r="E64" s="263" t="s">
        <v>290</v>
      </c>
      <c r="F64" s="129"/>
      <c r="G64" s="129"/>
      <c r="H64" s="129"/>
      <c r="I64" s="129"/>
      <c r="J64" s="336"/>
      <c r="K64" s="422"/>
      <c r="L64" s="97">
        <f t="shared" si="9"/>
        <v>0</v>
      </c>
      <c r="M64" s="97">
        <f t="shared" si="10"/>
        <v>0</v>
      </c>
      <c r="N64" s="97">
        <f t="shared" si="11"/>
        <v>0</v>
      </c>
    </row>
    <row r="65" spans="2:19" ht="25.5" customHeight="1" thickBot="1" x14ac:dyDescent="0.4">
      <c r="B65" s="53"/>
      <c r="C65" s="338"/>
      <c r="D65" s="275" t="s">
        <v>118</v>
      </c>
      <c r="E65" s="263" t="s">
        <v>181</v>
      </c>
      <c r="F65" s="129"/>
      <c r="G65" s="129"/>
      <c r="H65" s="129"/>
      <c r="I65" s="129"/>
      <c r="J65" s="336"/>
      <c r="K65" s="422"/>
      <c r="L65" s="97">
        <f>IF(ISBLANK(G65),0,1)</f>
        <v>0</v>
      </c>
      <c r="M65" s="97">
        <f>IF(ISBLANK(H65),0,3)</f>
        <v>0</v>
      </c>
      <c r="N65" s="97">
        <f>IF(ISBLANK(I65),0,5)</f>
        <v>0</v>
      </c>
    </row>
    <row r="66" spans="2:19" ht="23.25" customHeight="1" thickBot="1" x14ac:dyDescent="0.4">
      <c r="B66" s="53"/>
      <c r="C66" s="339"/>
      <c r="D66" s="275" t="s">
        <v>118</v>
      </c>
      <c r="E66" s="268" t="s">
        <v>291</v>
      </c>
      <c r="F66" s="138"/>
      <c r="G66" s="138"/>
      <c r="H66" s="138"/>
      <c r="I66" s="138"/>
      <c r="J66" s="337"/>
      <c r="K66" s="423"/>
      <c r="L66" s="97">
        <f t="shared" si="9"/>
        <v>0</v>
      </c>
      <c r="M66" s="97">
        <f t="shared" si="10"/>
        <v>0</v>
      </c>
      <c r="N66" s="97">
        <f t="shared" si="11"/>
        <v>0</v>
      </c>
    </row>
    <row r="67" spans="2:19" ht="21" customHeight="1" thickBot="1" x14ac:dyDescent="0.4">
      <c r="B67" s="53"/>
      <c r="C67" s="343" t="s">
        <v>257</v>
      </c>
      <c r="D67" s="279" t="s">
        <v>118</v>
      </c>
      <c r="E67" s="281" t="s">
        <v>292</v>
      </c>
      <c r="F67" s="282"/>
      <c r="G67" s="134"/>
      <c r="H67" s="134"/>
      <c r="I67" s="134"/>
      <c r="J67" s="298"/>
      <c r="K67" s="421"/>
      <c r="L67" s="97"/>
      <c r="M67" s="97"/>
      <c r="N67" s="97"/>
      <c r="O67" s="97" t="str">
        <f>IFERROR(ROUND(AVERAGEIF(L68:N77,"&lt;&gt;0",L68:N77),0),"-")</f>
        <v>-</v>
      </c>
    </row>
    <row r="68" spans="2:19" ht="23.25" customHeight="1" thickBot="1" x14ac:dyDescent="0.4">
      <c r="B68" s="53"/>
      <c r="C68" s="338"/>
      <c r="D68" s="280" t="s">
        <v>118</v>
      </c>
      <c r="E68" s="283" t="s">
        <v>293</v>
      </c>
      <c r="F68" s="129"/>
      <c r="G68" s="129"/>
      <c r="H68" s="129"/>
      <c r="I68" s="129"/>
      <c r="J68" s="336" t="str">
        <f>IFERROR(O67,"-")</f>
        <v>-</v>
      </c>
      <c r="K68" s="422"/>
      <c r="L68" s="97">
        <f t="shared" si="9"/>
        <v>0</v>
      </c>
      <c r="M68" s="97">
        <f t="shared" si="10"/>
        <v>0</v>
      </c>
      <c r="N68" s="97">
        <f t="shared" si="11"/>
        <v>0</v>
      </c>
    </row>
    <row r="69" spans="2:19" ht="23.25" customHeight="1" thickBot="1" x14ac:dyDescent="0.4">
      <c r="B69" s="53"/>
      <c r="C69" s="338"/>
      <c r="D69" s="280" t="s">
        <v>118</v>
      </c>
      <c r="E69" s="283" t="s">
        <v>294</v>
      </c>
      <c r="F69" s="129"/>
      <c r="G69" s="131"/>
      <c r="H69" s="131"/>
      <c r="I69" s="129"/>
      <c r="J69" s="336"/>
      <c r="K69" s="422"/>
      <c r="L69" s="97">
        <f t="shared" si="9"/>
        <v>0</v>
      </c>
      <c r="M69" s="97">
        <f t="shared" si="10"/>
        <v>0</v>
      </c>
      <c r="N69" s="97">
        <f t="shared" si="11"/>
        <v>0</v>
      </c>
    </row>
    <row r="70" spans="2:19" ht="23.5" customHeight="1" thickBot="1" x14ac:dyDescent="0.4">
      <c r="B70" s="53"/>
      <c r="C70" s="338"/>
      <c r="D70" s="280" t="s">
        <v>118</v>
      </c>
      <c r="E70" s="263" t="s">
        <v>295</v>
      </c>
      <c r="F70" s="129"/>
      <c r="G70" s="129"/>
      <c r="H70" s="129"/>
      <c r="I70" s="129"/>
      <c r="J70" s="336"/>
      <c r="K70" s="422"/>
      <c r="L70" s="97">
        <f t="shared" si="9"/>
        <v>0</v>
      </c>
      <c r="M70" s="97">
        <f t="shared" si="10"/>
        <v>0</v>
      </c>
      <c r="N70" s="97">
        <f t="shared" si="11"/>
        <v>0</v>
      </c>
    </row>
    <row r="71" spans="2:19" ht="20.149999999999999" customHeight="1" thickBot="1" x14ac:dyDescent="0.4">
      <c r="B71" s="53"/>
      <c r="C71" s="338"/>
      <c r="D71" s="280" t="s">
        <v>118</v>
      </c>
      <c r="E71" s="261" t="s">
        <v>296</v>
      </c>
      <c r="F71" s="129"/>
      <c r="G71" s="131"/>
      <c r="H71" s="131"/>
      <c r="I71" s="131"/>
      <c r="J71" s="336"/>
      <c r="K71" s="422"/>
      <c r="L71" s="97">
        <f t="shared" si="9"/>
        <v>0</v>
      </c>
      <c r="M71" s="97">
        <f t="shared" si="10"/>
        <v>0</v>
      </c>
      <c r="N71" s="97">
        <f t="shared" si="11"/>
        <v>0</v>
      </c>
    </row>
    <row r="72" spans="2:19" ht="20.149999999999999" customHeight="1" thickBot="1" x14ac:dyDescent="0.4">
      <c r="B72" s="53"/>
      <c r="C72" s="338"/>
      <c r="D72" s="280" t="s">
        <v>118</v>
      </c>
      <c r="E72" s="261" t="s">
        <v>297</v>
      </c>
      <c r="F72" s="131"/>
      <c r="G72" s="131"/>
      <c r="H72" s="131"/>
      <c r="I72" s="131"/>
      <c r="J72" s="336"/>
      <c r="K72" s="422"/>
      <c r="L72" s="97">
        <f t="shared" si="9"/>
        <v>0</v>
      </c>
      <c r="M72" s="97">
        <f t="shared" si="10"/>
        <v>0</v>
      </c>
      <c r="N72" s="97">
        <f t="shared" si="11"/>
        <v>0</v>
      </c>
    </row>
    <row r="73" spans="2:19" ht="20.9" customHeight="1" thickBot="1" x14ac:dyDescent="0.4">
      <c r="B73" s="53"/>
      <c r="C73" s="338"/>
      <c r="D73" s="280" t="s">
        <v>118</v>
      </c>
      <c r="E73" s="284" t="s">
        <v>298</v>
      </c>
      <c r="F73" s="131"/>
      <c r="G73" s="131"/>
      <c r="H73" s="131"/>
      <c r="I73" s="131"/>
      <c r="J73" s="336"/>
      <c r="K73" s="427"/>
      <c r="L73" s="97">
        <f t="shared" si="9"/>
        <v>0</v>
      </c>
      <c r="M73" s="97">
        <f t="shared" si="10"/>
        <v>0</v>
      </c>
      <c r="N73" s="97">
        <f t="shared" si="11"/>
        <v>0</v>
      </c>
    </row>
    <row r="74" spans="2:19" ht="24" customHeight="1" thickBot="1" x14ac:dyDescent="0.4">
      <c r="B74" s="53"/>
      <c r="C74" s="338"/>
      <c r="D74" s="280" t="s">
        <v>118</v>
      </c>
      <c r="E74" s="284"/>
      <c r="F74" s="131"/>
      <c r="G74" s="131"/>
      <c r="H74" s="131"/>
      <c r="I74" s="131"/>
      <c r="J74" s="336"/>
      <c r="K74" s="422"/>
      <c r="L74" s="97">
        <f>IF(ISBLANK(G74),0,1)</f>
        <v>0</v>
      </c>
      <c r="M74" s="97">
        <f>IF(ISBLANK(H74),0,3)</f>
        <v>0</v>
      </c>
      <c r="N74" s="97">
        <f>IF(ISBLANK(I74),0,5)</f>
        <v>0</v>
      </c>
    </row>
    <row r="75" spans="2:19" ht="27" customHeight="1" thickBot="1" x14ac:dyDescent="0.4">
      <c r="B75" s="53"/>
      <c r="C75" s="338"/>
      <c r="D75" s="280" t="s">
        <v>118</v>
      </c>
      <c r="E75" s="284" t="s">
        <v>299</v>
      </c>
      <c r="F75" s="131"/>
      <c r="G75" s="131"/>
      <c r="H75" s="131"/>
      <c r="I75" s="131"/>
      <c r="J75" s="336"/>
      <c r="K75" s="422"/>
      <c r="L75" s="97">
        <f>IF(ISBLANK(G75),0,1)</f>
        <v>0</v>
      </c>
      <c r="M75" s="97">
        <f>IF(ISBLANK(H75),0,3)</f>
        <v>0</v>
      </c>
      <c r="N75" s="97">
        <f>IF(ISBLANK(I75),0,5)</f>
        <v>0</v>
      </c>
      <c r="Q75" s="54"/>
      <c r="R75" s="54"/>
      <c r="S75" s="54"/>
    </row>
    <row r="76" spans="2:19" ht="31.5" customHeight="1" thickBot="1" x14ac:dyDescent="0.4">
      <c r="B76" s="53"/>
      <c r="C76" s="338"/>
      <c r="D76" s="280" t="s">
        <v>118</v>
      </c>
      <c r="E76" s="284" t="s">
        <v>256</v>
      </c>
      <c r="F76" s="131"/>
      <c r="G76" s="131"/>
      <c r="H76" s="131"/>
      <c r="I76" s="131"/>
      <c r="J76" s="336"/>
      <c r="K76" s="422"/>
      <c r="L76" s="97">
        <f>IF(ISBLANK(G76),0,1)</f>
        <v>0</v>
      </c>
      <c r="M76" s="97">
        <f>IF(ISBLANK(H76),0,3)</f>
        <v>0</v>
      </c>
      <c r="N76" s="97">
        <f>IF(ISBLANK(I76),0,5)</f>
        <v>0</v>
      </c>
      <c r="Q76" s="54"/>
      <c r="R76" s="54"/>
      <c r="S76" s="54"/>
    </row>
    <row r="77" spans="2:19" ht="29.25" customHeight="1" thickBot="1" x14ac:dyDescent="0.4">
      <c r="B77" s="53"/>
      <c r="C77" s="339"/>
      <c r="D77" s="285" t="s">
        <v>118</v>
      </c>
      <c r="E77" s="268" t="s">
        <v>255</v>
      </c>
      <c r="F77" s="138"/>
      <c r="G77" s="138"/>
      <c r="H77" s="138"/>
      <c r="I77" s="138"/>
      <c r="J77" s="337"/>
      <c r="K77" s="423"/>
      <c r="L77" s="97">
        <f>IF(ISBLANK(G77),0,1)</f>
        <v>0</v>
      </c>
      <c r="M77" s="97">
        <f>IF(ISBLANK(H77),0,3)</f>
        <v>0</v>
      </c>
      <c r="N77" s="97">
        <f>IF(ISBLANK(I77),0,5)</f>
        <v>0</v>
      </c>
      <c r="O77" s="97"/>
      <c r="Q77" s="54"/>
      <c r="R77" s="54"/>
      <c r="S77" s="54"/>
    </row>
    <row r="78" spans="2:19" ht="36.75" customHeight="1" thickBot="1" x14ac:dyDescent="1.8">
      <c r="B78" s="53"/>
      <c r="C78" s="181" t="s">
        <v>119</v>
      </c>
      <c r="D78" s="277"/>
      <c r="E78" s="286"/>
      <c r="F78" s="143"/>
      <c r="G78" s="143"/>
      <c r="H78" s="143"/>
      <c r="I78" s="143"/>
      <c r="J78" s="300"/>
      <c r="K78" s="426"/>
      <c r="L78" s="97"/>
      <c r="M78" s="97"/>
      <c r="N78" s="97"/>
      <c r="O78" s="97"/>
      <c r="Q78" s="54"/>
      <c r="R78" s="54"/>
      <c r="S78" s="54"/>
    </row>
    <row r="79" spans="2:19" ht="36" customHeight="1" thickBot="1" x14ac:dyDescent="0.4">
      <c r="B79" s="53"/>
      <c r="C79" s="338" t="s">
        <v>182</v>
      </c>
      <c r="D79" s="279" t="s">
        <v>118</v>
      </c>
      <c r="E79" s="287" t="s">
        <v>243</v>
      </c>
      <c r="F79" s="134"/>
      <c r="G79" s="134"/>
      <c r="H79" s="134"/>
      <c r="I79" s="134"/>
      <c r="J79" s="336" t="str">
        <f>IFERROR(O79,"-")</f>
        <v>-</v>
      </c>
      <c r="K79" s="421"/>
      <c r="L79" s="97"/>
      <c r="M79" s="97"/>
      <c r="N79" s="97"/>
      <c r="O79" s="97" t="str">
        <f>IFERROR(ROUND(AVERAGEIF(L80:N82,"&lt;&gt;0",L80:N82),0),"-")</f>
        <v>-</v>
      </c>
      <c r="Q79" s="54"/>
      <c r="R79" s="54"/>
      <c r="S79" s="54"/>
    </row>
    <row r="80" spans="2:19" ht="30" customHeight="1" thickBot="1" x14ac:dyDescent="0.4">
      <c r="B80" s="53"/>
      <c r="C80" s="338"/>
      <c r="D80" s="280" t="s">
        <v>118</v>
      </c>
      <c r="E80" s="263" t="s">
        <v>183</v>
      </c>
      <c r="F80" s="129"/>
      <c r="G80" s="129"/>
      <c r="H80" s="129"/>
      <c r="I80" s="129"/>
      <c r="J80" s="336"/>
      <c r="K80" s="422"/>
      <c r="L80" s="97">
        <f>IF(ISBLANK(G80),0,1)</f>
        <v>0</v>
      </c>
      <c r="M80" s="97">
        <f>IF(ISBLANK(H80),0,3)</f>
        <v>0</v>
      </c>
      <c r="N80" s="97">
        <f>IF(ISBLANK(I80),0,5)</f>
        <v>0</v>
      </c>
      <c r="O80" s="97"/>
      <c r="Q80" s="54"/>
      <c r="R80" s="54"/>
      <c r="S80" s="54"/>
    </row>
    <row r="81" spans="2:19" ht="27.75" customHeight="1" thickBot="1" x14ac:dyDescent="0.4">
      <c r="B81" s="53"/>
      <c r="C81" s="338"/>
      <c r="D81" s="280" t="s">
        <v>118</v>
      </c>
      <c r="E81" s="263" t="s">
        <v>254</v>
      </c>
      <c r="F81" s="129"/>
      <c r="G81" s="129"/>
      <c r="H81" s="129"/>
      <c r="I81" s="129"/>
      <c r="J81" s="336"/>
      <c r="K81" s="422"/>
      <c r="L81" s="97">
        <f>IF(ISBLANK(G81),0,1)</f>
        <v>0</v>
      </c>
      <c r="M81" s="97">
        <f>IF(ISBLANK(H81),0,3)</f>
        <v>0</v>
      </c>
      <c r="N81" s="97">
        <f>IF(ISBLANK(I81),0,5)</f>
        <v>0</v>
      </c>
      <c r="O81" s="97"/>
      <c r="Q81" s="54"/>
      <c r="R81" s="54"/>
      <c r="S81" s="54"/>
    </row>
    <row r="82" spans="2:19" ht="32.25" customHeight="1" thickBot="1" x14ac:dyDescent="0.4">
      <c r="B82" s="53"/>
      <c r="C82" s="339"/>
      <c r="D82" s="280" t="s">
        <v>118</v>
      </c>
      <c r="E82" s="268" t="s">
        <v>253</v>
      </c>
      <c r="F82" s="138"/>
      <c r="G82" s="138"/>
      <c r="H82" s="138"/>
      <c r="I82" s="138"/>
      <c r="J82" s="337"/>
      <c r="K82" s="423"/>
      <c r="L82" s="97">
        <f>IF(ISBLANK(G82),0,1)</f>
        <v>0</v>
      </c>
      <c r="M82" s="97">
        <f>IF(ISBLANK(H82),0,3)</f>
        <v>0</v>
      </c>
      <c r="N82" s="97">
        <f>IF(ISBLANK(I82),0,5)</f>
        <v>0</v>
      </c>
      <c r="O82" s="97"/>
      <c r="Q82" s="54"/>
      <c r="R82" s="54"/>
      <c r="S82" s="54"/>
    </row>
    <row r="83" spans="2:19" ht="41.15" customHeight="1" thickBot="1" x14ac:dyDescent="0.4">
      <c r="B83" s="53"/>
      <c r="C83" s="340" t="s">
        <v>184</v>
      </c>
      <c r="D83" s="288" t="s">
        <v>118</v>
      </c>
      <c r="E83" s="289" t="s">
        <v>185</v>
      </c>
      <c r="F83" s="167"/>
      <c r="G83" s="167"/>
      <c r="H83" s="167"/>
      <c r="I83" s="167"/>
      <c r="J83" s="344" t="str">
        <f>IFERROR(O83,"-")</f>
        <v>-</v>
      </c>
      <c r="K83" s="428"/>
      <c r="L83" s="97"/>
      <c r="M83" s="97"/>
      <c r="N83" s="97"/>
      <c r="O83" s="97" t="str">
        <f>IFERROR(ROUND(AVERAGEIF(L84:N84,"&lt;&gt;0",L84:N84),0),"-")</f>
        <v>-</v>
      </c>
      <c r="P83" s="160" t="str">
        <f>IF(MAX(L83:N83)=0,"",MAX(L83:N83))</f>
        <v/>
      </c>
      <c r="Q83" s="54"/>
      <c r="R83" s="54"/>
      <c r="S83" s="54"/>
    </row>
    <row r="84" spans="2:19" ht="45.65" customHeight="1" thickBot="1" x14ac:dyDescent="0.4">
      <c r="B84" s="53"/>
      <c r="C84" s="341"/>
      <c r="D84" s="290" t="s">
        <v>118</v>
      </c>
      <c r="E84" s="291" t="s">
        <v>300</v>
      </c>
      <c r="F84" s="168"/>
      <c r="G84" s="168"/>
      <c r="H84" s="168"/>
      <c r="I84" s="168"/>
      <c r="J84" s="345"/>
      <c r="K84" s="429"/>
      <c r="L84" s="97">
        <f>IF(ISBLANK(G84),0,1)</f>
        <v>0</v>
      </c>
      <c r="M84" s="97">
        <f>IF(ISBLANK(H84),0,3)</f>
        <v>0</v>
      </c>
      <c r="N84" s="97">
        <f>IF(ISBLANK(I84),0,5)</f>
        <v>0</v>
      </c>
      <c r="P84" s="160" t="str">
        <f>IF(MAX(L84:N84)=0,"",MAX(L84:N84))</f>
        <v/>
      </c>
      <c r="Q84" s="54"/>
      <c r="R84" s="54"/>
      <c r="S84" s="54"/>
    </row>
    <row r="85" spans="2:19" ht="42" customHeight="1" thickBot="1" x14ac:dyDescent="0.4">
      <c r="B85" s="53"/>
      <c r="C85" s="340" t="s">
        <v>186</v>
      </c>
      <c r="D85" s="292" t="s">
        <v>118</v>
      </c>
      <c r="E85" s="289" t="s">
        <v>187</v>
      </c>
      <c r="F85" s="167"/>
      <c r="G85" s="167"/>
      <c r="H85" s="167"/>
      <c r="I85" s="167"/>
      <c r="J85" s="344" t="str">
        <f>IFERROR(O85,"-")</f>
        <v>-</v>
      </c>
      <c r="K85" s="428"/>
      <c r="L85" s="97"/>
      <c r="M85" s="97"/>
      <c r="N85" s="97"/>
      <c r="O85" s="97" t="str">
        <f>IFERROR(ROUND(AVERAGEIF(L86:N87,"&lt;&gt;0",L86:N87),0),"-")</f>
        <v>-</v>
      </c>
      <c r="P85" s="160" t="str">
        <f>IF(MAX(L85:N85)=0,"",MAX(L85:N85))</f>
        <v/>
      </c>
      <c r="Q85" s="54"/>
      <c r="R85" s="54"/>
      <c r="S85" s="54"/>
    </row>
    <row r="86" spans="2:19" ht="34.5" customHeight="1" thickBot="1" x14ac:dyDescent="0.4">
      <c r="B86" s="53"/>
      <c r="C86" s="341"/>
      <c r="D86" s="288" t="s">
        <v>118</v>
      </c>
      <c r="E86" s="260" t="s">
        <v>251</v>
      </c>
      <c r="F86" s="169"/>
      <c r="G86" s="169"/>
      <c r="H86" s="169"/>
      <c r="I86" s="169"/>
      <c r="J86" s="346"/>
      <c r="K86" s="430"/>
      <c r="L86" s="97">
        <f>IF(ISBLANK(G86),0,1)</f>
        <v>0</v>
      </c>
      <c r="M86" s="97">
        <f>IF(ISBLANK(H86),0,3)</f>
        <v>0</v>
      </c>
      <c r="N86" s="97">
        <f>IF(ISBLANK(I86),0,5)</f>
        <v>0</v>
      </c>
      <c r="P86" s="160" t="str">
        <f>IF(MAX(L86:N86)=0,"",MAX(L86:N86))</f>
        <v/>
      </c>
    </row>
    <row r="87" spans="2:19" ht="32.25" customHeight="1" thickBot="1" x14ac:dyDescent="0.4">
      <c r="B87" s="53"/>
      <c r="C87" s="342"/>
      <c r="D87" s="290" t="s">
        <v>118</v>
      </c>
      <c r="E87" s="293" t="s">
        <v>188</v>
      </c>
      <c r="F87" s="170"/>
      <c r="G87" s="170"/>
      <c r="H87" s="170"/>
      <c r="I87" s="170"/>
      <c r="J87" s="345"/>
      <c r="K87" s="429"/>
      <c r="L87" s="97">
        <f>IF(ISBLANK(G87),0,1)</f>
        <v>0</v>
      </c>
      <c r="M87" s="97">
        <f>IF(ISBLANK(H87),0,3)</f>
        <v>0</v>
      </c>
      <c r="N87" s="97">
        <f>IF(ISBLANK(I87),0,5)</f>
        <v>0</v>
      </c>
      <c r="P87" s="160" t="str">
        <f>IF(MAX(L87:N87)=0,"",MAX(L87:N87))</f>
        <v/>
      </c>
    </row>
    <row r="89" spans="2:19" x14ac:dyDescent="0.35">
      <c r="M89" s="51">
        <f>COUNTIF(O6:O87,"-")</f>
        <v>14</v>
      </c>
      <c r="N89" s="73"/>
    </row>
    <row r="90" spans="2:19" x14ac:dyDescent="0.35">
      <c r="M90" s="51">
        <f>COUNTIF(O6:O87,"&gt;0")</f>
        <v>0</v>
      </c>
      <c r="N90" s="73"/>
    </row>
    <row r="91" spans="2:19" x14ac:dyDescent="0.35">
      <c r="L91" s="51" t="s">
        <v>145</v>
      </c>
      <c r="M91" s="51">
        <f>M90/(M89+M90)</f>
        <v>0</v>
      </c>
      <c r="N91" s="73">
        <f>1-M91</f>
        <v>1</v>
      </c>
    </row>
    <row r="94" spans="2:19" ht="44.9" customHeight="1" x14ac:dyDescent="0.35"/>
  </sheetData>
  <sheetProtection algorithmName="SHA-512" hashValue="pGkKwegyhmnJVzEs9Of28I3HuGPJHN4KZfoJ8prskg9+dp1KpKF3qMOO/cT2F7g5ecu1p5rOI7VviEbbmC079A==" saltValue="1dMTOYPFi4gf5zgj6Ui2sA==" spinCount="100000" sheet="1" objects="1" scenarios="1" formatCells="0" formatColumns="0" formatRows="0"/>
  <mergeCells count="30">
    <mergeCell ref="C38:C42"/>
    <mergeCell ref="J38:J42"/>
    <mergeCell ref="C43:C47"/>
    <mergeCell ref="J43:J47"/>
    <mergeCell ref="C2:J2"/>
    <mergeCell ref="D4:E4"/>
    <mergeCell ref="C6:C17"/>
    <mergeCell ref="J6:J17"/>
    <mergeCell ref="C18:C19"/>
    <mergeCell ref="J20:J24"/>
    <mergeCell ref="C25:C30"/>
    <mergeCell ref="J25:J30"/>
    <mergeCell ref="C31:C36"/>
    <mergeCell ref="J31:J36"/>
    <mergeCell ref="C20:C24"/>
    <mergeCell ref="J18:J19"/>
    <mergeCell ref="C48:C52"/>
    <mergeCell ref="J49:J52"/>
    <mergeCell ref="C53:C57"/>
    <mergeCell ref="C59:C66"/>
    <mergeCell ref="J59:J66"/>
    <mergeCell ref="J53:J57"/>
    <mergeCell ref="J68:J77"/>
    <mergeCell ref="C79:C82"/>
    <mergeCell ref="J79:J82"/>
    <mergeCell ref="C83:C84"/>
    <mergeCell ref="C85:C87"/>
    <mergeCell ref="C67:C77"/>
    <mergeCell ref="J83:J84"/>
    <mergeCell ref="J85:J87"/>
  </mergeCells>
  <conditionalFormatting sqref="J78 J81:J83 J73:J75">
    <cfRule type="expression" dxfId="239" priority="1">
      <formula>J73:J135=5</formula>
    </cfRule>
    <cfRule type="expression" dxfId="238" priority="2">
      <formula>J73:J135=4</formula>
    </cfRule>
    <cfRule type="expression" dxfId="237" priority="3">
      <formula>J73:J135=3</formula>
    </cfRule>
    <cfRule type="expression" dxfId="236" priority="4">
      <formula>J73:J135=2</formula>
    </cfRule>
    <cfRule type="expression" dxfId="235" priority="5">
      <formula>J73:J135=1</formula>
    </cfRule>
  </conditionalFormatting>
  <conditionalFormatting sqref="J36 J47:J49 J27:J29">
    <cfRule type="expression" dxfId="234" priority="6">
      <formula>J27:J101=5</formula>
    </cfRule>
    <cfRule type="expression" dxfId="233" priority="7">
      <formula>J27:J101=4</formula>
    </cfRule>
    <cfRule type="expression" dxfId="232" priority="8">
      <formula>J27:J101=3</formula>
    </cfRule>
    <cfRule type="expression" dxfId="231" priority="9">
      <formula>J27:J101=2</formula>
    </cfRule>
    <cfRule type="expression" dxfId="230" priority="10">
      <formula>J27:J101=1</formula>
    </cfRule>
  </conditionalFormatting>
  <conditionalFormatting sqref="J65">
    <cfRule type="expression" dxfId="229" priority="11">
      <formula>J65:J132=5</formula>
    </cfRule>
    <cfRule type="expression" dxfId="228" priority="12">
      <formula>J65:J132=4</formula>
    </cfRule>
    <cfRule type="expression" dxfId="227" priority="13">
      <formula>J65:J132=3</formula>
    </cfRule>
    <cfRule type="expression" dxfId="226" priority="14">
      <formula>J65:J132=2</formula>
    </cfRule>
    <cfRule type="expression" dxfId="225" priority="15">
      <formula>J65:J132=1</formula>
    </cfRule>
  </conditionalFormatting>
  <conditionalFormatting sqref="J64">
    <cfRule type="expression" dxfId="224" priority="16">
      <formula>J64:J133=5</formula>
    </cfRule>
    <cfRule type="expression" dxfId="223" priority="17">
      <formula>J64:J133=4</formula>
    </cfRule>
    <cfRule type="expression" dxfId="222" priority="18">
      <formula>J64:J133=3</formula>
    </cfRule>
    <cfRule type="expression" dxfId="221" priority="19">
      <formula>J64:J133=2</formula>
    </cfRule>
    <cfRule type="expression" dxfId="220" priority="20">
      <formula>J64:J133=1</formula>
    </cfRule>
  </conditionalFormatting>
  <conditionalFormatting sqref="J31:J32 J17:J18">
    <cfRule type="expression" dxfId="219" priority="21">
      <formula>J17:J94=5</formula>
    </cfRule>
    <cfRule type="expression" dxfId="218" priority="22">
      <formula>J17:J94=4</formula>
    </cfRule>
    <cfRule type="expression" dxfId="217" priority="23">
      <formula>J17:J94=3</formula>
    </cfRule>
    <cfRule type="expression" dxfId="216" priority="24">
      <formula>J17:J94=2</formula>
    </cfRule>
    <cfRule type="expression" dxfId="215" priority="25">
      <formula>J17:J94=1</formula>
    </cfRule>
  </conditionalFormatting>
  <conditionalFormatting sqref="J66:J72">
    <cfRule type="expression" dxfId="214" priority="26">
      <formula>J66:J131=5</formula>
    </cfRule>
    <cfRule type="expression" dxfId="213" priority="27">
      <formula>J66:J131=4</formula>
    </cfRule>
    <cfRule type="expression" dxfId="212" priority="28">
      <formula>J66:J131=3</formula>
    </cfRule>
    <cfRule type="expression" dxfId="211" priority="29">
      <formula>J66:J131=2</formula>
    </cfRule>
    <cfRule type="expression" dxfId="210" priority="30">
      <formula>J66:J131=1</formula>
    </cfRule>
  </conditionalFormatting>
  <conditionalFormatting sqref="J26 J22:J24">
    <cfRule type="expression" dxfId="209" priority="36">
      <formula>J22:J97=5</formula>
    </cfRule>
    <cfRule type="expression" dxfId="208" priority="37">
      <formula>J22:J97=4</formula>
    </cfRule>
    <cfRule type="expression" dxfId="207" priority="38">
      <formula>J22:J97=3</formula>
    </cfRule>
    <cfRule type="expression" dxfId="206" priority="39">
      <formula>J22:J97=2</formula>
    </cfRule>
    <cfRule type="expression" dxfId="205" priority="40">
      <formula>J22:J97=1</formula>
    </cfRule>
  </conditionalFormatting>
  <conditionalFormatting sqref="J85 J76:J77">
    <cfRule type="expression" dxfId="204" priority="41">
      <formula>J76:J137=5</formula>
    </cfRule>
    <cfRule type="expression" dxfId="203" priority="42">
      <formula>J76:J137=4</formula>
    </cfRule>
    <cfRule type="expression" dxfId="202" priority="43">
      <formula>J76:J137=3</formula>
    </cfRule>
    <cfRule type="expression" dxfId="201" priority="44">
      <formula>J76:J137=2</formula>
    </cfRule>
    <cfRule type="expression" dxfId="200" priority="45">
      <formula>J76:J137=1</formula>
    </cfRule>
  </conditionalFormatting>
  <conditionalFormatting sqref="J79:J80">
    <cfRule type="expression" dxfId="199" priority="46">
      <formula>J79:J142=5</formula>
    </cfRule>
    <cfRule type="expression" dxfId="198" priority="47">
      <formula>J79:J142=4</formula>
    </cfRule>
    <cfRule type="expression" dxfId="197" priority="48">
      <formula>J79:J142=3</formula>
    </cfRule>
    <cfRule type="expression" dxfId="196" priority="49">
      <formula>J79:J142=2</formula>
    </cfRule>
    <cfRule type="expression" dxfId="195" priority="50">
      <formula>J79:J142=1</formula>
    </cfRule>
  </conditionalFormatting>
  <conditionalFormatting sqref="J14">
    <cfRule type="expression" dxfId="194" priority="51">
      <formula>J14:J91=5</formula>
    </cfRule>
    <cfRule type="expression" dxfId="193" priority="52">
      <formula>J14:J91=4</formula>
    </cfRule>
    <cfRule type="expression" dxfId="192" priority="53">
      <formula>J14:J91=3</formula>
    </cfRule>
    <cfRule type="expression" dxfId="191" priority="54">
      <formula>J14:J91=2</formula>
    </cfRule>
    <cfRule type="expression" dxfId="190" priority="55">
      <formula>J14:J91=1</formula>
    </cfRule>
  </conditionalFormatting>
  <conditionalFormatting sqref="J58:J63">
    <cfRule type="expression" dxfId="189" priority="61">
      <formula>J58:J126=5</formula>
    </cfRule>
    <cfRule type="expression" dxfId="188" priority="62">
      <formula>J58:J126=4</formula>
    </cfRule>
    <cfRule type="expression" dxfId="187" priority="63">
      <formula>J58:J126=3</formula>
    </cfRule>
    <cfRule type="expression" dxfId="186" priority="64">
      <formula>J58:J126=2</formula>
    </cfRule>
    <cfRule type="expression" dxfId="185" priority="65">
      <formula>J58:J126=1</formula>
    </cfRule>
  </conditionalFormatting>
  <conditionalFormatting sqref="J30 J50:J51">
    <cfRule type="expression" dxfId="184" priority="66">
      <formula>J30:J103=5</formula>
    </cfRule>
    <cfRule type="expression" dxfId="183" priority="67">
      <formula>J30:J103=4</formula>
    </cfRule>
    <cfRule type="expression" dxfId="182" priority="68">
      <formula>J30:J103=3</formula>
    </cfRule>
    <cfRule type="expression" dxfId="181" priority="69">
      <formula>J30:J103=2</formula>
    </cfRule>
    <cfRule type="expression" dxfId="180" priority="70">
      <formula>J30:J103=1</formula>
    </cfRule>
  </conditionalFormatting>
  <conditionalFormatting sqref="J25 J37:J46 J33:J35 J20:J21">
    <cfRule type="expression" dxfId="179" priority="71">
      <formula>J20:J96=5</formula>
    </cfRule>
    <cfRule type="expression" dxfId="178" priority="72">
      <formula>J20:J96=4</formula>
    </cfRule>
    <cfRule type="expression" dxfId="177" priority="73">
      <formula>J20:J96=3</formula>
    </cfRule>
    <cfRule type="expression" dxfId="176" priority="74">
      <formula>J20:J96=2</formula>
    </cfRule>
    <cfRule type="expression" dxfId="175" priority="75">
      <formula>J20:J96=1</formula>
    </cfRule>
  </conditionalFormatting>
  <conditionalFormatting sqref="J6">
    <cfRule type="expression" dxfId="174" priority="76">
      <formula>J6:J90=5</formula>
    </cfRule>
    <cfRule type="expression" dxfId="173" priority="77">
      <formula>J6:J90=4</formula>
    </cfRule>
    <cfRule type="expression" dxfId="172" priority="78">
      <formula>J6:J90=3</formula>
    </cfRule>
    <cfRule type="expression" dxfId="171" priority="79">
      <formula>J6:J90=2</formula>
    </cfRule>
    <cfRule type="expression" dxfId="170" priority="80">
      <formula>J6:J90=1</formula>
    </cfRule>
  </conditionalFormatting>
  <conditionalFormatting sqref="J15:J16">
    <cfRule type="expression" dxfId="169" priority="81">
      <formula>J15:J93=5</formula>
    </cfRule>
    <cfRule type="expression" dxfId="168" priority="82">
      <formula>J15:J93=4</formula>
    </cfRule>
    <cfRule type="expression" dxfId="167" priority="83">
      <formula>J15:J93=3</formula>
    </cfRule>
    <cfRule type="expression" dxfId="166" priority="84">
      <formula>J15:J93=2</formula>
    </cfRule>
    <cfRule type="expression" dxfId="165" priority="85">
      <formula>J15:J93=1</formula>
    </cfRule>
  </conditionalFormatting>
  <conditionalFormatting sqref="J52:J53">
    <cfRule type="expression" dxfId="164" priority="86">
      <formula>J52:J124=5</formula>
    </cfRule>
    <cfRule type="expression" dxfId="163" priority="87">
      <formula>J52:J124=4</formula>
    </cfRule>
    <cfRule type="expression" dxfId="162" priority="88">
      <formula>J52:J124=3</formula>
    </cfRule>
    <cfRule type="expression" dxfId="161" priority="89">
      <formula>J52:J124=2</formula>
    </cfRule>
    <cfRule type="expression" dxfId="160" priority="90">
      <formula>J52:J124=1</formula>
    </cfRule>
  </conditionalFormatting>
  <conditionalFormatting sqref="J10:J13">
    <cfRule type="expression" dxfId="159" priority="91">
      <formula>J10:J90=5</formula>
    </cfRule>
    <cfRule type="expression" dxfId="158" priority="92">
      <formula>J10:J90=4</formula>
    </cfRule>
    <cfRule type="expression" dxfId="157" priority="93">
      <formula>J10:J90=3</formula>
    </cfRule>
    <cfRule type="expression" dxfId="156" priority="94">
      <formula>J10:J90=2</formula>
    </cfRule>
    <cfRule type="expression" dxfId="155" priority="95">
      <formula>J10:J90=1</formula>
    </cfRule>
  </conditionalFormatting>
  <conditionalFormatting sqref="J7:J9">
    <cfRule type="expression" dxfId="154" priority="96">
      <formula>J7:J90=5</formula>
    </cfRule>
    <cfRule type="expression" dxfId="153" priority="97">
      <formula>J7:J90=4</formula>
    </cfRule>
    <cfRule type="expression" dxfId="152" priority="98">
      <formula>J7:J90=3</formula>
    </cfRule>
    <cfRule type="expression" dxfId="151" priority="99">
      <formula>J7:J90=2</formula>
    </cfRule>
    <cfRule type="expression" dxfId="150" priority="100">
      <formula>J7:J90=1</formula>
    </cfRule>
  </conditionalFormatting>
  <dataValidations count="1">
    <dataValidation allowBlank="1" showInputMessage="1" showErrorMessage="1" prompt="A healthy market is one that grows use while decreasing reliance on external subsidy " sqref="C20:C24" xr:uid="{7517957F-BA7C-4160-9926-5B6C68689CBB}"/>
  </dataValidations>
  <pageMargins left="0.7" right="0.7" top="0.75" bottom="0.75" header="0.3" footer="0.3"/>
  <pageSetup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tabColor theme="5"/>
  </sheetPr>
  <dimension ref="B1:AJ50"/>
  <sheetViews>
    <sheetView showGridLines="0" zoomScale="20" zoomScaleNormal="20" workbookViewId="0">
      <pane ySplit="4" topLeftCell="A5" activePane="bottomLeft" state="frozen"/>
      <selection pane="bottomLeft" activeCell="K7" sqref="K7"/>
    </sheetView>
  </sheetViews>
  <sheetFormatPr defaultColWidth="7.54296875" defaultRowHeight="15.5" x14ac:dyDescent="0.35"/>
  <cols>
    <col min="1" max="1" width="5.453125" style="50" customWidth="1"/>
    <col min="2" max="2" width="7.54296875" style="51"/>
    <col min="3" max="3" width="48.81640625" style="120" customWidth="1"/>
    <col min="4" max="4" width="2.453125" style="52" customWidth="1"/>
    <col min="5" max="5" width="174.453125" style="51" customWidth="1"/>
    <col min="6" max="6" width="15.54296875" style="106" customWidth="1"/>
    <col min="7" max="7" width="21.54296875" style="106" customWidth="1"/>
    <col min="8" max="8" width="25.453125" style="106" bestFit="1" customWidth="1"/>
    <col min="9" max="9" width="25.54296875" style="106" bestFit="1" customWidth="1"/>
    <col min="10" max="10" width="27" style="51" customWidth="1"/>
    <col min="11" max="11" width="75.08984375" style="447" customWidth="1"/>
    <col min="12" max="12" width="43.54296875" style="51" hidden="1" customWidth="1"/>
    <col min="13" max="13" width="52.54296875" style="51" hidden="1" customWidth="1"/>
    <col min="14" max="14" width="40.7265625" style="51" hidden="1" customWidth="1"/>
    <col min="15" max="15" width="21.81640625" style="51" hidden="1" customWidth="1"/>
    <col min="16" max="16" width="26.1796875" style="86" hidden="1" customWidth="1"/>
    <col min="17" max="19" width="7.54296875" style="50" customWidth="1"/>
    <col min="20" max="16384" width="7.54296875" style="50"/>
  </cols>
  <sheetData>
    <row r="1" spans="2:28" x14ac:dyDescent="0.35">
      <c r="D1" s="64"/>
      <c r="E1" s="63"/>
    </row>
    <row r="2" spans="2:28" ht="114.65" customHeight="1" x14ac:dyDescent="0.35">
      <c r="B2" s="53"/>
      <c r="C2" s="352" t="s">
        <v>46</v>
      </c>
      <c r="D2" s="352"/>
      <c r="E2" s="352"/>
      <c r="F2" s="352"/>
      <c r="G2" s="352"/>
      <c r="H2" s="352"/>
      <c r="I2" s="352"/>
      <c r="J2" s="352"/>
      <c r="K2" s="448"/>
      <c r="L2" s="96"/>
      <c r="M2" s="96"/>
      <c r="N2" s="96"/>
      <c r="O2" s="96"/>
      <c r="P2" s="87"/>
      <c r="Q2" s="65"/>
      <c r="R2" s="65"/>
      <c r="S2" s="65"/>
      <c r="T2" s="65"/>
      <c r="U2" s="65"/>
      <c r="V2" s="65"/>
      <c r="W2" s="65"/>
      <c r="X2" s="65"/>
      <c r="Y2" s="65"/>
      <c r="Z2" s="65"/>
      <c r="AA2" s="65"/>
      <c r="AB2" s="65"/>
    </row>
    <row r="3" spans="2:28" x14ac:dyDescent="0.35">
      <c r="B3" s="53"/>
      <c r="C3" s="121"/>
      <c r="D3" s="62"/>
      <c r="E3" s="61"/>
      <c r="F3" s="107"/>
      <c r="G3" s="107"/>
      <c r="H3" s="107"/>
      <c r="I3" s="107"/>
      <c r="J3" s="70"/>
      <c r="K3" s="448"/>
      <c r="Q3" s="65"/>
      <c r="R3" s="65"/>
      <c r="S3" s="65"/>
      <c r="T3" s="65"/>
      <c r="U3" s="65"/>
      <c r="V3" s="65"/>
      <c r="W3" s="65"/>
      <c r="X3" s="65"/>
      <c r="Y3" s="65"/>
      <c r="Z3" s="65"/>
      <c r="AA3" s="65"/>
      <c r="AB3" s="65"/>
    </row>
    <row r="4" spans="2:28" s="55" customFormat="1" ht="40" x14ac:dyDescent="0.6">
      <c r="B4" s="56"/>
      <c r="C4" s="182" t="s">
        <v>129</v>
      </c>
      <c r="D4" s="353" t="s">
        <v>128</v>
      </c>
      <c r="E4" s="353"/>
      <c r="F4" s="176" t="s">
        <v>127</v>
      </c>
      <c r="G4" s="176" t="s">
        <v>123</v>
      </c>
      <c r="H4" s="176" t="s">
        <v>126</v>
      </c>
      <c r="I4" s="176" t="s">
        <v>125</v>
      </c>
      <c r="J4" s="176" t="s">
        <v>124</v>
      </c>
      <c r="K4" s="176" t="s">
        <v>144</v>
      </c>
      <c r="L4" s="51" t="s">
        <v>123</v>
      </c>
      <c r="M4" s="51" t="s">
        <v>122</v>
      </c>
      <c r="N4" s="51" t="s">
        <v>121</v>
      </c>
      <c r="O4" s="51" t="s">
        <v>120</v>
      </c>
      <c r="P4" s="51" t="s">
        <v>147</v>
      </c>
      <c r="Q4" s="69"/>
      <c r="R4" s="69"/>
      <c r="S4" s="69"/>
      <c r="T4" s="69"/>
      <c r="U4" s="69"/>
      <c r="V4" s="69"/>
      <c r="W4" s="69"/>
      <c r="X4" s="69"/>
      <c r="Y4" s="69"/>
      <c r="Z4" s="69"/>
      <c r="AA4" s="69"/>
      <c r="AB4" s="69"/>
    </row>
    <row r="5" spans="2:28" ht="33" thickBot="1" x14ac:dyDescent="0.7">
      <c r="B5" s="53"/>
      <c r="C5" s="183" t="s">
        <v>189</v>
      </c>
      <c r="D5" s="183"/>
      <c r="E5" s="183"/>
      <c r="F5" s="183"/>
      <c r="G5" s="183"/>
      <c r="H5" s="183"/>
      <c r="I5" s="183"/>
      <c r="J5" s="301"/>
      <c r="K5" s="449"/>
      <c r="Q5" s="65"/>
      <c r="R5" s="65"/>
      <c r="S5" s="65"/>
      <c r="T5" s="65"/>
      <c r="U5" s="65"/>
      <c r="V5" s="65"/>
      <c r="W5" s="65"/>
      <c r="X5" s="65"/>
      <c r="Y5" s="65"/>
      <c r="Z5" s="65"/>
      <c r="AA5" s="65"/>
      <c r="AB5" s="65"/>
    </row>
    <row r="6" spans="2:28" ht="76" customHeight="1" thickBot="1" x14ac:dyDescent="0.4">
      <c r="B6" s="53"/>
      <c r="C6" s="374" t="s">
        <v>391</v>
      </c>
      <c r="D6" s="189"/>
      <c r="E6" s="317" t="s">
        <v>303</v>
      </c>
      <c r="F6" s="172"/>
      <c r="G6" s="172"/>
      <c r="H6" s="172"/>
      <c r="I6" s="172"/>
      <c r="J6" s="366" t="str">
        <f>IFERROR(O6,"-")</f>
        <v>-</v>
      </c>
      <c r="K6" s="431"/>
      <c r="L6" s="97">
        <f>IF(ISBLANK(G6),0,1)</f>
        <v>0</v>
      </c>
      <c r="M6" s="97">
        <f>IF(ISBLANK(H6),0,3)</f>
        <v>0</v>
      </c>
      <c r="N6" s="97">
        <f>IF(ISBLANK(I6),0,5)</f>
        <v>0</v>
      </c>
      <c r="O6" s="97" t="str">
        <f>IFERROR(ROUND(AVERAGEIF(L6:N7,"&lt;&gt;0",L6:N7),0),"-")</f>
        <v>-</v>
      </c>
      <c r="Q6" s="65"/>
      <c r="R6" s="65"/>
      <c r="S6" s="65"/>
      <c r="T6" s="65"/>
      <c r="U6" s="65"/>
      <c r="V6" s="65"/>
      <c r="W6" s="65"/>
      <c r="X6" s="65"/>
      <c r="Y6" s="65"/>
      <c r="Z6" s="65"/>
      <c r="AA6" s="65"/>
      <c r="AB6" s="65"/>
    </row>
    <row r="7" spans="2:28" ht="131" customHeight="1" thickBot="1" x14ac:dyDescent="0.4">
      <c r="B7" s="53"/>
      <c r="C7" s="375"/>
      <c r="D7" s="189"/>
      <c r="E7" s="190" t="s">
        <v>304</v>
      </c>
      <c r="F7" s="103"/>
      <c r="G7" s="103"/>
      <c r="H7" s="103"/>
      <c r="I7" s="103"/>
      <c r="J7" s="366"/>
      <c r="K7" s="432"/>
      <c r="L7" s="97">
        <f>IF(ISBLANK(G7),0,1)</f>
        <v>0</v>
      </c>
      <c r="M7" s="97">
        <f>IF(ISBLANK(H7),0,3)</f>
        <v>0</v>
      </c>
      <c r="N7" s="97">
        <f>IF(ISBLANK(I7),0,5)</f>
        <v>0</v>
      </c>
      <c r="O7" s="97"/>
      <c r="Q7" s="65"/>
      <c r="R7" s="65"/>
      <c r="S7" s="65"/>
      <c r="T7" s="65"/>
      <c r="U7" s="65"/>
      <c r="V7" s="65"/>
      <c r="W7" s="65"/>
      <c r="X7" s="65"/>
      <c r="Y7" s="65"/>
      <c r="Z7" s="65"/>
      <c r="AA7" s="65"/>
      <c r="AB7" s="65"/>
    </row>
    <row r="8" spans="2:28" ht="34.5" customHeight="1" x14ac:dyDescent="0.35">
      <c r="B8" s="53"/>
      <c r="C8" s="380" t="s">
        <v>148</v>
      </c>
      <c r="D8" s="191"/>
      <c r="E8" s="192" t="s">
        <v>305</v>
      </c>
      <c r="F8" s="173"/>
      <c r="G8" s="163"/>
      <c r="H8" s="163"/>
      <c r="I8" s="163"/>
      <c r="J8" s="366" t="str">
        <f>IFERROR(O8,"-")</f>
        <v>-</v>
      </c>
      <c r="K8" s="433"/>
      <c r="L8" s="97">
        <f>IF(ISBLANK(G8),0,1)</f>
        <v>0</v>
      </c>
      <c r="M8" s="97">
        <f>IF(ISBLANK(H8),0,3)</f>
        <v>0</v>
      </c>
      <c r="N8" s="97">
        <f>IF(ISBLANK(I8),0,5)</f>
        <v>0</v>
      </c>
      <c r="O8" s="97" t="str">
        <f>IFERROR(ROUND(AVERAGEIF(L8:N9,"&lt;&gt;0",L8:N9),0),"-")</f>
        <v>-</v>
      </c>
      <c r="Q8" s="65"/>
      <c r="R8" s="65"/>
      <c r="S8" s="65"/>
      <c r="T8" s="65"/>
      <c r="U8" s="65"/>
      <c r="V8" s="65"/>
      <c r="W8" s="65"/>
      <c r="X8" s="65"/>
      <c r="Y8" s="65"/>
      <c r="Z8" s="65"/>
      <c r="AA8" s="65"/>
      <c r="AB8" s="65"/>
    </row>
    <row r="9" spans="2:28" ht="47.25" customHeight="1" x14ac:dyDescent="0.35">
      <c r="B9" s="53"/>
      <c r="C9" s="380"/>
      <c r="D9" s="191"/>
      <c r="E9" s="192" t="s">
        <v>150</v>
      </c>
      <c r="F9" s="128"/>
      <c r="G9" s="104"/>
      <c r="H9" s="104"/>
      <c r="I9" s="104"/>
      <c r="J9" s="366"/>
      <c r="K9" s="433"/>
      <c r="L9" s="97">
        <f>IF(ISBLANK(G9),0,1)</f>
        <v>0</v>
      </c>
      <c r="M9" s="97">
        <f>IF(ISBLANK(H9),0,3)</f>
        <v>0</v>
      </c>
      <c r="N9" s="97">
        <f>IF(ISBLANK(I9),0,5)</f>
        <v>0</v>
      </c>
      <c r="Q9" s="65"/>
      <c r="R9" s="65"/>
      <c r="S9" s="65"/>
      <c r="T9" s="65"/>
      <c r="U9" s="65"/>
      <c r="V9" s="65"/>
      <c r="W9" s="65"/>
      <c r="X9" s="65"/>
      <c r="Y9" s="65"/>
      <c r="Z9" s="65"/>
      <c r="AA9" s="65"/>
      <c r="AB9" s="65"/>
    </row>
    <row r="10" spans="2:28" ht="33" thickBot="1" x14ac:dyDescent="0.7">
      <c r="B10" s="53"/>
      <c r="C10" s="184" t="s">
        <v>190</v>
      </c>
      <c r="D10" s="184"/>
      <c r="E10" s="184"/>
      <c r="F10" s="184"/>
      <c r="G10" s="184"/>
      <c r="H10" s="184"/>
      <c r="I10" s="184"/>
      <c r="J10" s="302"/>
      <c r="K10" s="450"/>
      <c r="Q10" s="65"/>
      <c r="R10" s="65"/>
      <c r="S10" s="65"/>
      <c r="T10" s="65"/>
      <c r="U10" s="65"/>
      <c r="V10" s="65"/>
      <c r="W10" s="65"/>
      <c r="X10" s="65"/>
      <c r="Y10" s="65"/>
      <c r="Z10" s="65"/>
      <c r="AA10" s="65"/>
      <c r="AB10" s="65"/>
    </row>
    <row r="11" spans="2:28" ht="76.5" customHeight="1" thickBot="1" x14ac:dyDescent="0.4">
      <c r="B11" s="53"/>
      <c r="C11" s="185" t="s">
        <v>301</v>
      </c>
      <c r="D11" s="193"/>
      <c r="E11" s="194" t="s">
        <v>191</v>
      </c>
      <c r="F11" s="105"/>
      <c r="G11" s="105"/>
      <c r="H11" s="105"/>
      <c r="I11" s="105"/>
      <c r="J11" s="303" t="str">
        <f>IFERROR(O11,"-")</f>
        <v>-</v>
      </c>
      <c r="K11" s="431"/>
      <c r="L11" s="97">
        <f>IF(ISBLANK(G11),0,1)</f>
        <v>0</v>
      </c>
      <c r="M11" s="97">
        <f>IF(ISBLANK(H11),0,3)</f>
        <v>0</v>
      </c>
      <c r="N11" s="97">
        <f>IF(ISBLANK(I11),0,5)</f>
        <v>0</v>
      </c>
      <c r="O11" s="97" t="str">
        <f>IFERROR(ROUND(AVERAGEIF(L11:N11,"&lt;&gt;0",L11:N11),0),"-")</f>
        <v>-</v>
      </c>
      <c r="Q11" s="65"/>
      <c r="R11" s="65"/>
      <c r="S11" s="65"/>
      <c r="T11" s="65"/>
      <c r="U11" s="65"/>
      <c r="V11" s="65"/>
      <c r="W11" s="65"/>
      <c r="X11" s="65"/>
      <c r="Y11" s="65"/>
      <c r="Z11" s="65"/>
      <c r="AA11" s="65"/>
      <c r="AB11" s="65"/>
    </row>
    <row r="12" spans="2:28" ht="20.149999999999999" customHeight="1" x14ac:dyDescent="0.35">
      <c r="B12" s="53"/>
      <c r="C12" s="374" t="s">
        <v>192</v>
      </c>
      <c r="D12" s="376" t="s">
        <v>193</v>
      </c>
      <c r="E12" s="377"/>
      <c r="F12" s="172"/>
      <c r="G12" s="172"/>
      <c r="H12" s="172"/>
      <c r="I12" s="172"/>
      <c r="J12" s="359" t="str">
        <f>IFERROR(O12,"-")</f>
        <v>-</v>
      </c>
      <c r="K12" s="434"/>
      <c r="L12" s="97"/>
      <c r="M12" s="97"/>
      <c r="N12" s="97"/>
      <c r="O12" s="97" t="str">
        <f>IFERROR(ROUND(AVERAGEIF(L13:N14,"&lt;&gt;0",L13:N14),0),"-")</f>
        <v>-</v>
      </c>
      <c r="Q12" s="65"/>
      <c r="R12" s="65"/>
      <c r="S12" s="65"/>
      <c r="T12" s="65"/>
      <c r="U12" s="65"/>
      <c r="V12" s="65"/>
      <c r="W12" s="65"/>
      <c r="X12" s="65"/>
      <c r="Y12" s="65"/>
      <c r="Z12" s="65"/>
      <c r="AA12" s="65"/>
      <c r="AB12" s="65"/>
    </row>
    <row r="13" spans="2:28" ht="48" customHeight="1" x14ac:dyDescent="0.35">
      <c r="B13" s="53"/>
      <c r="C13" s="368"/>
      <c r="D13" s="195"/>
      <c r="E13" s="196" t="s">
        <v>306</v>
      </c>
      <c r="F13" s="128"/>
      <c r="G13" s="128"/>
      <c r="H13" s="128"/>
      <c r="I13" s="128"/>
      <c r="J13" s="366"/>
      <c r="K13" s="433"/>
      <c r="L13" s="97">
        <f>IF(ISBLANK(G13),0,1)</f>
        <v>0</v>
      </c>
      <c r="M13" s="97">
        <f>IF(ISBLANK(H13),0,3)</f>
        <v>0</v>
      </c>
      <c r="N13" s="97">
        <f>IF(ISBLANK(I13),0,5)</f>
        <v>0</v>
      </c>
      <c r="Q13" s="65"/>
      <c r="R13" s="65"/>
      <c r="S13" s="65"/>
      <c r="T13" s="65"/>
      <c r="U13" s="65"/>
      <c r="V13" s="65"/>
      <c r="W13" s="65"/>
      <c r="X13" s="65"/>
      <c r="Y13" s="65"/>
      <c r="Z13" s="65"/>
      <c r="AA13" s="65"/>
      <c r="AB13" s="65"/>
    </row>
    <row r="14" spans="2:28" ht="53.25" customHeight="1" thickBot="1" x14ac:dyDescent="0.4">
      <c r="B14" s="53"/>
      <c r="C14" s="375"/>
      <c r="D14" s="197"/>
      <c r="E14" s="198" t="s">
        <v>194</v>
      </c>
      <c r="F14" s="103"/>
      <c r="G14" s="103"/>
      <c r="H14" s="103"/>
      <c r="I14" s="103"/>
      <c r="J14" s="360"/>
      <c r="K14" s="435"/>
      <c r="L14" s="97">
        <f>IF(ISBLANK(G14),0,1)</f>
        <v>0</v>
      </c>
      <c r="M14" s="97">
        <f>IF(ISBLANK(H14),0,3)</f>
        <v>0</v>
      </c>
      <c r="N14" s="97">
        <f>IF(ISBLANK(I14),0,5)</f>
        <v>0</v>
      </c>
      <c r="Q14" s="65"/>
      <c r="R14" s="65"/>
      <c r="S14" s="65"/>
      <c r="T14" s="65"/>
      <c r="U14" s="65"/>
      <c r="V14" s="65"/>
      <c r="W14" s="65"/>
      <c r="X14" s="65"/>
      <c r="Y14" s="65"/>
      <c r="Z14" s="65"/>
      <c r="AA14" s="65"/>
      <c r="AB14" s="65"/>
    </row>
    <row r="15" spans="2:28" ht="53.25" customHeight="1" x14ac:dyDescent="0.35">
      <c r="B15" s="53"/>
      <c r="C15" s="374" t="s">
        <v>195</v>
      </c>
      <c r="D15" s="361" t="s">
        <v>196</v>
      </c>
      <c r="E15" s="378"/>
      <c r="F15" s="379"/>
      <c r="G15" s="379"/>
      <c r="H15" s="379"/>
      <c r="I15" s="379"/>
      <c r="J15" s="359" t="str">
        <f>IFERROR(O15,"-")</f>
        <v>-</v>
      </c>
      <c r="K15" s="434"/>
      <c r="L15" s="97"/>
      <c r="M15" s="97"/>
      <c r="N15" s="97"/>
      <c r="O15" s="97" t="str">
        <f>IFERROR(ROUND(AVERAGEIF(L16:N17,"&lt;&gt;0",L16:N17),0),"-")</f>
        <v>-</v>
      </c>
      <c r="P15" s="88"/>
      <c r="Q15" s="65"/>
      <c r="R15" s="65"/>
      <c r="S15" s="65"/>
      <c r="T15" s="65"/>
      <c r="U15" s="65"/>
      <c r="V15" s="65"/>
      <c r="W15" s="65"/>
      <c r="X15" s="65"/>
      <c r="Y15" s="65"/>
      <c r="Z15" s="65"/>
      <c r="AA15" s="65"/>
      <c r="AB15" s="65"/>
    </row>
    <row r="16" spans="2:28" ht="29.5" customHeight="1" x14ac:dyDescent="0.35">
      <c r="B16" s="53"/>
      <c r="C16" s="368"/>
      <c r="D16" s="199" t="s">
        <v>118</v>
      </c>
      <c r="E16" s="200" t="s">
        <v>197</v>
      </c>
      <c r="F16" s="128"/>
      <c r="G16" s="128"/>
      <c r="H16" s="128"/>
      <c r="I16" s="128"/>
      <c r="J16" s="366"/>
      <c r="K16" s="433"/>
      <c r="L16" s="97">
        <f>IF(ISBLANK(G16),0,1)</f>
        <v>0</v>
      </c>
      <c r="M16" s="97">
        <f>IF(ISBLANK(H16),0,3)</f>
        <v>0</v>
      </c>
      <c r="N16" s="97">
        <f>IF(ISBLANK(I16),0,5)</f>
        <v>0</v>
      </c>
      <c r="Q16" s="65"/>
      <c r="R16" s="65"/>
      <c r="S16" s="65"/>
      <c r="T16" s="65"/>
      <c r="U16" s="65"/>
      <c r="V16" s="65"/>
      <c r="W16" s="65"/>
      <c r="X16" s="65"/>
      <c r="Y16" s="65"/>
      <c r="Z16" s="65"/>
      <c r="AA16" s="65"/>
      <c r="AB16" s="65"/>
    </row>
    <row r="17" spans="2:36" ht="33.75" customHeight="1" thickBot="1" x14ac:dyDescent="0.4">
      <c r="B17" s="53"/>
      <c r="C17" s="368"/>
      <c r="D17" s="201" t="s">
        <v>118</v>
      </c>
      <c r="E17" s="196" t="s">
        <v>198</v>
      </c>
      <c r="F17" s="105"/>
      <c r="G17" s="105"/>
      <c r="H17" s="105"/>
      <c r="I17" s="105"/>
      <c r="J17" s="366"/>
      <c r="K17" s="431"/>
      <c r="L17" s="97">
        <f>IF(ISBLANK(G17),0,1)</f>
        <v>0</v>
      </c>
      <c r="M17" s="97">
        <f>IF(ISBLANK(H17),0,3)</f>
        <v>0</v>
      </c>
      <c r="N17" s="97">
        <f>IF(ISBLANK(I17),0,5)</f>
        <v>0</v>
      </c>
      <c r="Q17" s="65"/>
      <c r="R17" s="65"/>
      <c r="S17" s="65"/>
      <c r="T17" s="65"/>
      <c r="U17" s="65"/>
      <c r="V17" s="65"/>
      <c r="W17" s="65"/>
      <c r="X17" s="65"/>
      <c r="Y17" s="65"/>
      <c r="Z17" s="65"/>
      <c r="AA17" s="65"/>
      <c r="AB17" s="65"/>
    </row>
    <row r="18" spans="2:36" ht="47.25" customHeight="1" thickBot="1" x14ac:dyDescent="0.4">
      <c r="B18" s="53"/>
      <c r="C18" s="186" t="s">
        <v>199</v>
      </c>
      <c r="D18" s="202"/>
      <c r="E18" s="203"/>
      <c r="F18" s="144"/>
      <c r="G18" s="144"/>
      <c r="H18" s="144"/>
      <c r="I18" s="144"/>
      <c r="J18" s="304"/>
      <c r="K18" s="436"/>
      <c r="L18" s="97"/>
      <c r="M18" s="97"/>
      <c r="N18" s="97"/>
      <c r="Q18" s="65"/>
      <c r="R18" s="65"/>
      <c r="S18" s="65"/>
      <c r="T18" s="65"/>
      <c r="U18" s="65"/>
      <c r="V18" s="65"/>
      <c r="W18" s="65"/>
      <c r="X18" s="65"/>
      <c r="Y18" s="65"/>
      <c r="Z18" s="65"/>
      <c r="AA18" s="65"/>
      <c r="AB18" s="65"/>
    </row>
    <row r="19" spans="2:36" ht="56.25" customHeight="1" x14ac:dyDescent="0.35">
      <c r="B19" s="53"/>
      <c r="C19" s="368" t="s">
        <v>200</v>
      </c>
      <c r="D19" s="369" t="s">
        <v>307</v>
      </c>
      <c r="E19" s="370"/>
      <c r="F19" s="373"/>
      <c r="G19" s="373"/>
      <c r="H19" s="373"/>
      <c r="I19" s="373"/>
      <c r="J19" s="366" t="str">
        <f>IFERROR(O19,"-")</f>
        <v>-</v>
      </c>
      <c r="K19" s="433"/>
      <c r="L19" s="97"/>
      <c r="M19" s="97"/>
      <c r="N19" s="97"/>
      <c r="O19" s="97" t="str">
        <f>IFERROR(ROUND(AVERAGEIF(L20:N21,"&lt;&gt;0",L20:N21),0),"-")</f>
        <v>-</v>
      </c>
      <c r="Q19" s="65"/>
      <c r="R19" s="65"/>
      <c r="S19" s="65"/>
      <c r="T19" s="65"/>
      <c r="U19" s="65"/>
      <c r="V19" s="65"/>
      <c r="W19" s="65"/>
      <c r="X19" s="65"/>
      <c r="Y19" s="65"/>
      <c r="Z19" s="65"/>
      <c r="AA19" s="65"/>
      <c r="AB19" s="65"/>
    </row>
    <row r="20" spans="2:36" ht="42" customHeight="1" x14ac:dyDescent="0.35">
      <c r="B20" s="53"/>
      <c r="C20" s="368"/>
      <c r="D20" s="199" t="s">
        <v>118</v>
      </c>
      <c r="E20" s="196" t="s">
        <v>201</v>
      </c>
      <c r="F20" s="128"/>
      <c r="G20" s="128"/>
      <c r="H20" s="128"/>
      <c r="I20" s="128"/>
      <c r="J20" s="366"/>
      <c r="K20" s="433"/>
      <c r="L20" s="97">
        <f>IF(ISBLANK(G20),0,1)</f>
        <v>0</v>
      </c>
      <c r="M20" s="97">
        <f>IF(ISBLANK(H20),0,3)</f>
        <v>0</v>
      </c>
      <c r="N20" s="97">
        <f>IF(ISBLANK(I20),0,5)</f>
        <v>0</v>
      </c>
      <c r="Q20" s="65"/>
      <c r="R20" s="65"/>
      <c r="S20" s="65"/>
      <c r="T20" s="65"/>
      <c r="U20" s="65"/>
      <c r="V20" s="65"/>
      <c r="W20" s="65"/>
      <c r="X20" s="65"/>
      <c r="Y20" s="65"/>
      <c r="Z20" s="65"/>
      <c r="AA20" s="65"/>
      <c r="AB20" s="65"/>
    </row>
    <row r="21" spans="2:36" ht="50.25" customHeight="1" thickBot="1" x14ac:dyDescent="0.4">
      <c r="B21" s="53"/>
      <c r="C21" s="368"/>
      <c r="D21" s="204" t="s">
        <v>118</v>
      </c>
      <c r="E21" s="198" t="s">
        <v>308</v>
      </c>
      <c r="F21" s="128"/>
      <c r="G21" s="128"/>
      <c r="H21" s="128"/>
      <c r="I21" s="128"/>
      <c r="J21" s="366"/>
      <c r="K21" s="437"/>
      <c r="L21" s="97">
        <f>IF(ISBLANK(G21),0,1)</f>
        <v>0</v>
      </c>
      <c r="M21" s="97">
        <f>IF(ISBLANK(H21),0,3)</f>
        <v>0</v>
      </c>
      <c r="N21" s="97">
        <f>IF(ISBLANK(I21),0,5)</f>
        <v>0</v>
      </c>
      <c r="Q21" s="65"/>
      <c r="R21" s="65"/>
      <c r="S21" s="65"/>
      <c r="T21" s="65"/>
      <c r="U21" s="65"/>
      <c r="V21" s="65"/>
      <c r="W21" s="65"/>
      <c r="X21" s="65"/>
      <c r="Y21" s="65"/>
      <c r="Z21" s="65"/>
      <c r="AA21" s="65"/>
      <c r="AB21" s="65"/>
    </row>
    <row r="22" spans="2:36" ht="60.75" customHeight="1" thickBot="1" x14ac:dyDescent="0.4">
      <c r="B22" s="53"/>
      <c r="C22" s="187" t="s">
        <v>302</v>
      </c>
      <c r="D22" s="371" t="s">
        <v>309</v>
      </c>
      <c r="E22" s="372"/>
      <c r="F22" s="161"/>
      <c r="G22" s="161"/>
      <c r="H22" s="161"/>
      <c r="I22" s="161"/>
      <c r="J22" s="305" t="str">
        <f>IFERROR(O22,"-")</f>
        <v>-</v>
      </c>
      <c r="K22" s="438"/>
      <c r="L22" s="97">
        <f>IF(ISBLANK(G22),0,1)</f>
        <v>0</v>
      </c>
      <c r="M22" s="97">
        <f>IF(ISBLANK(H22),0,3)</f>
        <v>0</v>
      </c>
      <c r="N22" s="97">
        <f>IF(ISBLANK(I22),0,5)</f>
        <v>0</v>
      </c>
      <c r="O22" s="97" t="str">
        <f>IFERROR(ROUND(AVERAGEIF(L22:N22,"&lt;&gt;0",L22:N22),0),"-")</f>
        <v>-</v>
      </c>
      <c r="Q22" s="65"/>
      <c r="R22" s="65"/>
      <c r="S22" s="65"/>
      <c r="T22" s="65"/>
      <c r="U22" s="65"/>
      <c r="V22" s="65"/>
      <c r="W22" s="65"/>
      <c r="X22" s="65"/>
      <c r="Y22" s="65"/>
      <c r="Z22" s="65"/>
      <c r="AA22" s="65"/>
      <c r="AB22" s="65"/>
    </row>
    <row r="23" spans="2:36" ht="69.75" customHeight="1" x14ac:dyDescent="0.35">
      <c r="B23" s="53"/>
      <c r="C23" s="357" t="s">
        <v>246</v>
      </c>
      <c r="D23" s="205" t="s">
        <v>118</v>
      </c>
      <c r="E23" s="309" t="s">
        <v>310</v>
      </c>
      <c r="F23" s="172"/>
      <c r="G23" s="172"/>
      <c r="H23" s="172"/>
      <c r="I23" s="172"/>
      <c r="J23" s="359" t="str">
        <f>IFERROR(O23,"-")</f>
        <v>-</v>
      </c>
      <c r="K23" s="434"/>
      <c r="L23" s="97">
        <f>IF(ISBLANK(G23),0,1)</f>
        <v>0</v>
      </c>
      <c r="M23" s="97">
        <f>IF(ISBLANK(H23),0,3)</f>
        <v>0</v>
      </c>
      <c r="N23" s="97">
        <f>IF(ISBLANK(I23),0,5)</f>
        <v>0</v>
      </c>
      <c r="O23" s="97" t="str">
        <f>IFERROR(ROUND(AVERAGEIF(L23:N24,"&lt;&gt;0",L23:N24),0),"-")</f>
        <v>-</v>
      </c>
      <c r="Q23" s="65"/>
      <c r="R23" s="65"/>
      <c r="S23" s="65"/>
      <c r="T23" s="65"/>
      <c r="U23" s="65"/>
      <c r="V23" s="65"/>
      <c r="W23" s="65"/>
      <c r="X23" s="65"/>
      <c r="Y23" s="65"/>
      <c r="Z23" s="65"/>
      <c r="AA23" s="65"/>
      <c r="AB23" s="65"/>
    </row>
    <row r="24" spans="2:36" ht="60.75" customHeight="1" thickBot="1" x14ac:dyDescent="0.4">
      <c r="B24" s="53"/>
      <c r="C24" s="358"/>
      <c r="D24" s="204" t="s">
        <v>118</v>
      </c>
      <c r="E24" s="206" t="s">
        <v>202</v>
      </c>
      <c r="F24" s="103"/>
      <c r="G24" s="103"/>
      <c r="H24" s="103"/>
      <c r="I24" s="103"/>
      <c r="J24" s="360"/>
      <c r="K24" s="439"/>
      <c r="L24" s="97">
        <f>IF(ISBLANK(G24),0,1)</f>
        <v>0</v>
      </c>
      <c r="M24" s="97">
        <f>IF(ISBLANK(H24),0,3)</f>
        <v>0</v>
      </c>
      <c r="N24" s="97">
        <f>IF(ISBLANK(I24),0,5)</f>
        <v>0</v>
      </c>
      <c r="Q24" s="65"/>
      <c r="R24" s="65"/>
      <c r="S24" s="65"/>
      <c r="T24" s="65"/>
      <c r="U24" s="65"/>
      <c r="V24" s="65"/>
      <c r="W24" s="65"/>
      <c r="X24" s="65"/>
      <c r="Y24" s="65"/>
      <c r="Z24" s="65"/>
      <c r="AA24" s="65"/>
      <c r="AB24" s="65"/>
    </row>
    <row r="25" spans="2:36" s="66" customFormat="1" ht="71.25" customHeight="1" x14ac:dyDescent="0.35">
      <c r="B25" s="68"/>
      <c r="C25" s="363" t="s">
        <v>203</v>
      </c>
      <c r="D25" s="361" t="s">
        <v>311</v>
      </c>
      <c r="E25" s="362"/>
      <c r="F25" s="367"/>
      <c r="G25" s="367"/>
      <c r="H25" s="367"/>
      <c r="I25" s="367"/>
      <c r="J25" s="359" t="str">
        <f>IFERROR(O25,"-")</f>
        <v>-</v>
      </c>
      <c r="K25" s="440"/>
      <c r="L25" s="98"/>
      <c r="M25" s="98"/>
      <c r="N25" s="98"/>
      <c r="O25" s="98" t="str">
        <f>IFERROR(ROUND(AVERAGEIF(L26:N27,"&lt;&gt;0",L26:N27),0),"-")</f>
        <v>-</v>
      </c>
      <c r="P25" s="89"/>
      <c r="Q25" s="67"/>
      <c r="R25" s="67"/>
      <c r="S25" s="67"/>
      <c r="T25" s="67"/>
      <c r="U25" s="67"/>
      <c r="V25" s="67"/>
      <c r="W25" s="67"/>
      <c r="X25" s="67"/>
      <c r="Y25" s="67"/>
      <c r="Z25" s="67"/>
      <c r="AA25" s="67"/>
      <c r="AB25" s="67"/>
      <c r="AC25" s="67"/>
      <c r="AD25" s="67"/>
      <c r="AE25" s="67"/>
      <c r="AF25" s="67"/>
      <c r="AG25" s="67"/>
      <c r="AH25" s="67"/>
      <c r="AI25" s="67"/>
      <c r="AJ25" s="67"/>
    </row>
    <row r="26" spans="2:36" s="66" customFormat="1" ht="46.5" customHeight="1" x14ac:dyDescent="0.35">
      <c r="B26" s="68"/>
      <c r="C26" s="364"/>
      <c r="D26" s="199" t="s">
        <v>118</v>
      </c>
      <c r="E26" s="207" t="s">
        <v>312</v>
      </c>
      <c r="F26" s="110"/>
      <c r="G26" s="110"/>
      <c r="H26" s="110"/>
      <c r="I26" s="110"/>
      <c r="J26" s="366"/>
      <c r="K26" s="441"/>
      <c r="L26" s="98">
        <f t="shared" ref="L26:L31" si="0">IF(ISBLANK(G26),0,1)</f>
        <v>0</v>
      </c>
      <c r="M26" s="98">
        <f t="shared" ref="M26:M31" si="1">IF(ISBLANK(H26),0,3)</f>
        <v>0</v>
      </c>
      <c r="N26" s="98">
        <f t="shared" ref="N26:N31" si="2">IF(ISBLANK(I26),0,5)</f>
        <v>0</v>
      </c>
      <c r="O26" s="98"/>
      <c r="P26" s="89"/>
      <c r="Q26" s="67"/>
      <c r="R26" s="67"/>
      <c r="S26" s="67"/>
      <c r="T26" s="67"/>
      <c r="U26" s="67"/>
      <c r="V26" s="67"/>
      <c r="W26" s="67"/>
      <c r="X26" s="67"/>
      <c r="Y26" s="67"/>
      <c r="Z26" s="67"/>
      <c r="AA26" s="67"/>
      <c r="AB26" s="67"/>
      <c r="AC26" s="67"/>
      <c r="AD26" s="67"/>
      <c r="AE26" s="67"/>
      <c r="AF26" s="67"/>
      <c r="AG26" s="67"/>
      <c r="AH26" s="67"/>
      <c r="AI26" s="67"/>
      <c r="AJ26" s="67"/>
    </row>
    <row r="27" spans="2:36" s="66" customFormat="1" ht="27" customHeight="1" thickBot="1" x14ac:dyDescent="0.4">
      <c r="B27" s="68"/>
      <c r="C27" s="365"/>
      <c r="D27" s="204" t="s">
        <v>118</v>
      </c>
      <c r="E27" s="206" t="s">
        <v>313</v>
      </c>
      <c r="F27" s="111"/>
      <c r="G27" s="111"/>
      <c r="H27" s="111"/>
      <c r="I27" s="111"/>
      <c r="J27" s="366"/>
      <c r="K27" s="442"/>
      <c r="L27" s="98">
        <f t="shared" si="0"/>
        <v>0</v>
      </c>
      <c r="M27" s="98">
        <f t="shared" si="1"/>
        <v>0</v>
      </c>
      <c r="N27" s="98">
        <f t="shared" si="2"/>
        <v>0</v>
      </c>
      <c r="O27" s="98"/>
      <c r="P27" s="89"/>
      <c r="Q27" s="67"/>
      <c r="R27" s="67"/>
      <c r="S27" s="67"/>
      <c r="T27" s="67"/>
      <c r="U27" s="67"/>
      <c r="V27" s="67"/>
      <c r="W27" s="67"/>
      <c r="X27" s="67"/>
      <c r="Y27" s="67"/>
      <c r="Z27" s="67"/>
      <c r="AA27" s="67"/>
      <c r="AB27" s="67"/>
      <c r="AC27" s="67"/>
      <c r="AD27" s="67"/>
      <c r="AE27" s="67"/>
      <c r="AF27" s="67"/>
      <c r="AG27" s="67"/>
      <c r="AH27" s="67"/>
      <c r="AI27" s="67"/>
      <c r="AJ27" s="67"/>
    </row>
    <row r="28" spans="2:36" ht="21.65" customHeight="1" x14ac:dyDescent="0.35">
      <c r="B28" s="53"/>
      <c r="C28" s="357" t="s">
        <v>204</v>
      </c>
      <c r="D28" s="208" t="s">
        <v>118</v>
      </c>
      <c r="E28" s="209" t="s">
        <v>314</v>
      </c>
      <c r="F28" s="172"/>
      <c r="G28" s="172"/>
      <c r="H28" s="172"/>
      <c r="I28" s="172"/>
      <c r="J28" s="359" t="str">
        <f>IFERROR(O28,"-")</f>
        <v>-</v>
      </c>
      <c r="K28" s="443"/>
      <c r="L28" s="97">
        <f t="shared" si="0"/>
        <v>0</v>
      </c>
      <c r="M28" s="97">
        <f t="shared" si="1"/>
        <v>0</v>
      </c>
      <c r="N28" s="97">
        <f t="shared" si="2"/>
        <v>0</v>
      </c>
      <c r="O28" s="97" t="str">
        <f>IFERROR(ROUND(AVERAGEIF(L28:N29,"&lt;&gt;0",L28:N29),0),"-")</f>
        <v>-</v>
      </c>
      <c r="Q28" s="65"/>
      <c r="R28" s="65"/>
      <c r="S28" s="65"/>
      <c r="T28" s="65"/>
      <c r="U28" s="65"/>
      <c r="V28" s="65"/>
      <c r="W28" s="65"/>
      <c r="X28" s="65"/>
      <c r="Y28" s="65"/>
      <c r="Z28" s="65"/>
      <c r="AA28" s="65"/>
      <c r="AB28" s="65"/>
      <c r="AC28" s="65"/>
      <c r="AD28" s="65"/>
      <c r="AE28" s="65"/>
      <c r="AF28" s="65"/>
      <c r="AG28" s="65"/>
      <c r="AH28" s="65"/>
      <c r="AI28" s="65"/>
      <c r="AJ28" s="65"/>
    </row>
    <row r="29" spans="2:36" ht="65.25" customHeight="1" thickBot="1" x14ac:dyDescent="0.4">
      <c r="B29" s="53"/>
      <c r="C29" s="358"/>
      <c r="D29" s="204" t="s">
        <v>118</v>
      </c>
      <c r="E29" s="210" t="s">
        <v>315</v>
      </c>
      <c r="F29" s="128"/>
      <c r="G29" s="128"/>
      <c r="H29" s="128"/>
      <c r="I29" s="128"/>
      <c r="J29" s="360"/>
      <c r="K29" s="444"/>
      <c r="L29" s="97">
        <f t="shared" si="0"/>
        <v>0</v>
      </c>
      <c r="M29" s="97">
        <f t="shared" si="1"/>
        <v>0</v>
      </c>
      <c r="N29" s="97">
        <f t="shared" si="2"/>
        <v>0</v>
      </c>
      <c r="Q29" s="65"/>
      <c r="R29" s="65"/>
      <c r="S29" s="65"/>
      <c r="T29" s="65"/>
      <c r="U29" s="65"/>
      <c r="V29" s="65"/>
      <c r="W29" s="65"/>
      <c r="X29" s="65"/>
      <c r="Y29" s="65"/>
      <c r="Z29" s="65"/>
      <c r="AA29" s="65"/>
      <c r="AB29" s="65"/>
      <c r="AC29" s="65"/>
      <c r="AD29" s="65"/>
      <c r="AE29" s="65"/>
      <c r="AF29" s="65"/>
      <c r="AG29" s="65"/>
      <c r="AH29" s="65"/>
      <c r="AI29" s="65"/>
      <c r="AJ29" s="65"/>
    </row>
    <row r="30" spans="2:36" ht="72" customHeight="1" thickBot="1" x14ac:dyDescent="0.4">
      <c r="B30" s="53"/>
      <c r="C30" s="188" t="s">
        <v>205</v>
      </c>
      <c r="D30" s="211" t="s">
        <v>118</v>
      </c>
      <c r="E30" s="212" t="s">
        <v>316</v>
      </c>
      <c r="F30" s="172"/>
      <c r="G30" s="172"/>
      <c r="H30" s="172"/>
      <c r="I30" s="172"/>
      <c r="J30" s="303" t="str">
        <f>IFERROR(O30,"-")</f>
        <v>-</v>
      </c>
      <c r="K30" s="445"/>
      <c r="L30" s="97">
        <f t="shared" si="0"/>
        <v>0</v>
      </c>
      <c r="M30" s="97">
        <f t="shared" si="1"/>
        <v>0</v>
      </c>
      <c r="N30" s="97">
        <f t="shared" si="2"/>
        <v>0</v>
      </c>
      <c r="O30" s="97" t="str">
        <f>IFERROR(ROUND(AVERAGEIF(L30:N30,"&lt;&gt;0",L30:N30),0),"-")</f>
        <v>-</v>
      </c>
      <c r="Q30" s="65"/>
      <c r="R30" s="65"/>
      <c r="S30" s="65"/>
      <c r="T30" s="65"/>
      <c r="U30" s="65"/>
      <c r="V30" s="65"/>
      <c r="W30" s="65"/>
      <c r="X30" s="65"/>
      <c r="Y30" s="65"/>
      <c r="Z30" s="65"/>
      <c r="AA30" s="65"/>
      <c r="AB30" s="65"/>
      <c r="AC30" s="65"/>
      <c r="AD30" s="65"/>
      <c r="AE30" s="65"/>
      <c r="AF30" s="65"/>
      <c r="AG30" s="65"/>
      <c r="AH30" s="65"/>
      <c r="AI30" s="65"/>
      <c r="AJ30" s="65"/>
    </row>
    <row r="31" spans="2:36" ht="99" customHeight="1" thickBot="1" x14ac:dyDescent="0.4">
      <c r="B31" s="53"/>
      <c r="C31" s="188" t="s">
        <v>206</v>
      </c>
      <c r="D31" s="211" t="s">
        <v>118</v>
      </c>
      <c r="E31" s="213" t="s">
        <v>207</v>
      </c>
      <c r="F31" s="161"/>
      <c r="G31" s="161"/>
      <c r="H31" s="161"/>
      <c r="I31" s="161"/>
      <c r="J31" s="305" t="str">
        <f>IFERROR(O31,"-")</f>
        <v>-</v>
      </c>
      <c r="K31" s="439"/>
      <c r="L31" s="97">
        <f t="shared" si="0"/>
        <v>0</v>
      </c>
      <c r="M31" s="97">
        <f t="shared" si="1"/>
        <v>0</v>
      </c>
      <c r="N31" s="97">
        <f t="shared" si="2"/>
        <v>0</v>
      </c>
      <c r="O31" s="97" t="str">
        <f>IFERROR(ROUND(AVERAGEIF(L31:N31,"&lt;&gt;0",L31:N31),0),"-")</f>
        <v>-</v>
      </c>
      <c r="Q31" s="65"/>
      <c r="R31" s="65"/>
      <c r="S31" s="65"/>
      <c r="T31" s="65"/>
      <c r="U31" s="65"/>
      <c r="V31" s="65"/>
      <c r="W31" s="65"/>
      <c r="X31" s="65"/>
      <c r="Y31" s="65"/>
      <c r="Z31" s="65"/>
      <c r="AA31" s="65"/>
      <c r="AB31" s="65"/>
      <c r="AC31" s="65"/>
      <c r="AD31" s="65"/>
      <c r="AE31" s="65"/>
      <c r="AF31" s="65"/>
      <c r="AG31" s="65"/>
      <c r="AH31" s="65"/>
      <c r="AI31" s="65"/>
      <c r="AJ31" s="65"/>
    </row>
    <row r="34" spans="5:28" x14ac:dyDescent="0.35">
      <c r="E34" s="117" t="s">
        <v>143</v>
      </c>
      <c r="K34" s="446"/>
      <c r="Q34" s="65"/>
      <c r="R34" s="65"/>
      <c r="S34" s="65"/>
      <c r="T34" s="65"/>
      <c r="U34" s="65"/>
      <c r="V34" s="65"/>
      <c r="W34" s="65"/>
      <c r="X34" s="65"/>
      <c r="Y34" s="65"/>
      <c r="Z34" s="65"/>
      <c r="AA34" s="65"/>
      <c r="AB34" s="65"/>
    </row>
    <row r="36" spans="5:28" x14ac:dyDescent="0.35">
      <c r="M36" s="51">
        <f>COUNTIF(O5:O31,"-")</f>
        <v>12</v>
      </c>
      <c r="N36" s="73"/>
    </row>
    <row r="37" spans="5:28" x14ac:dyDescent="0.35">
      <c r="M37" s="51">
        <f>COUNTIF(O6:O31,"&gt;0")</f>
        <v>0</v>
      </c>
      <c r="N37" s="73"/>
    </row>
    <row r="38" spans="5:28" x14ac:dyDescent="0.35">
      <c r="L38" s="51" t="s">
        <v>145</v>
      </c>
      <c r="M38" s="51">
        <f>M37/(M36+M37)</f>
        <v>0</v>
      </c>
      <c r="N38" s="73">
        <f>1-M38</f>
        <v>1</v>
      </c>
    </row>
    <row r="42" spans="5:28" ht="15.65" customHeight="1" x14ac:dyDescent="0.35"/>
    <row r="43" spans="5:28" ht="15.65" customHeight="1" x14ac:dyDescent="0.35"/>
    <row r="44" spans="5:28" ht="15.65" customHeight="1" x14ac:dyDescent="0.35"/>
    <row r="45" spans="5:28" ht="15.65" customHeight="1" x14ac:dyDescent="0.35"/>
    <row r="46" spans="5:28" ht="15.65" customHeight="1" x14ac:dyDescent="0.35"/>
    <row r="47" spans="5:28" ht="15.65" customHeight="1" x14ac:dyDescent="0.35"/>
    <row r="48" spans="5:28" ht="15.65" customHeight="1" x14ac:dyDescent="0.35"/>
    <row r="49" ht="15.65" customHeight="1" x14ac:dyDescent="0.35"/>
    <row r="50" ht="16.399999999999999" customHeight="1" x14ac:dyDescent="0.35"/>
  </sheetData>
  <sheetProtection algorithmName="SHA-512" hashValue="rR11ErotZPu3B+w59Y6NNQ/ImRm2ul2V6qQ+lbVSAjiYVuFwVKB8m3/9fMi7kqA49QAmhLBiDWmBdUHiZYvz2g==" saltValue="G2fHcUENGxXuanCY46V3PA==" spinCount="100000" sheet="1" objects="1" scenarios="1" formatCells="0" formatColumns="0" formatRows="0"/>
  <mergeCells count="26">
    <mergeCell ref="C8:C9"/>
    <mergeCell ref="J8:J9"/>
    <mergeCell ref="C2:J2"/>
    <mergeCell ref="D4:E4"/>
    <mergeCell ref="C6:C7"/>
    <mergeCell ref="J6:J7"/>
    <mergeCell ref="C12:C14"/>
    <mergeCell ref="D12:E12"/>
    <mergeCell ref="J12:J14"/>
    <mergeCell ref="C15:C17"/>
    <mergeCell ref="D15:E15"/>
    <mergeCell ref="J15:J17"/>
    <mergeCell ref="F15:I15"/>
    <mergeCell ref="C19:C21"/>
    <mergeCell ref="D19:E19"/>
    <mergeCell ref="J19:J21"/>
    <mergeCell ref="D22:E22"/>
    <mergeCell ref="C23:C24"/>
    <mergeCell ref="J23:J24"/>
    <mergeCell ref="F19:I19"/>
    <mergeCell ref="C28:C29"/>
    <mergeCell ref="J28:J29"/>
    <mergeCell ref="D25:E25"/>
    <mergeCell ref="C25:C27"/>
    <mergeCell ref="J25:J27"/>
    <mergeCell ref="F25:I25"/>
  </mergeCells>
  <conditionalFormatting sqref="J34:J183">
    <cfRule type="expression" dxfId="149" priority="1">
      <formula>J34:J416=5</formula>
    </cfRule>
    <cfRule type="expression" dxfId="148" priority="2">
      <formula>J34:J416=4</formula>
    </cfRule>
    <cfRule type="expression" dxfId="147" priority="3">
      <formula>J34:J416=3</formula>
    </cfRule>
    <cfRule type="expression" dxfId="146" priority="4">
      <formula>J34:J416=2</formula>
    </cfRule>
    <cfRule type="expression" dxfId="145" priority="5">
      <formula>J34:J416=1</formula>
    </cfRule>
  </conditionalFormatting>
  <conditionalFormatting sqref="J31">
    <cfRule type="expression" dxfId="144" priority="29876">
      <formula>J31:J290=5</formula>
    </cfRule>
    <cfRule type="expression" dxfId="143" priority="29877">
      <formula>J31:J290=4</formula>
    </cfRule>
    <cfRule type="expression" dxfId="142" priority="29878">
      <formula>J31:J290=3</formula>
    </cfRule>
    <cfRule type="expression" dxfId="141" priority="29879">
      <formula>J31:J290=2</formula>
    </cfRule>
    <cfRule type="expression" dxfId="140" priority="29880">
      <formula>J31:J290=1</formula>
    </cfRule>
  </conditionalFormatting>
  <conditionalFormatting sqref="J23:J24">
    <cfRule type="expression" dxfId="139" priority="29881">
      <formula>J23:J246=5</formula>
    </cfRule>
    <cfRule type="expression" dxfId="138" priority="29882">
      <formula>J23:J246=4</formula>
    </cfRule>
    <cfRule type="expression" dxfId="137" priority="29883">
      <formula>J23:J246=3</formula>
    </cfRule>
    <cfRule type="expression" dxfId="136" priority="29884">
      <formula>J23:J246=2</formula>
    </cfRule>
    <cfRule type="expression" dxfId="135" priority="29885">
      <formula>J23:J246=1</formula>
    </cfRule>
  </conditionalFormatting>
  <conditionalFormatting sqref="J8:J9">
    <cfRule type="expression" dxfId="134" priority="29886">
      <formula>J8:J191=5</formula>
    </cfRule>
    <cfRule type="expression" dxfId="133" priority="29887">
      <formula>J8:J191=4</formula>
    </cfRule>
    <cfRule type="expression" dxfId="132" priority="29888">
      <formula>J8:J191=3</formula>
    </cfRule>
    <cfRule type="expression" dxfId="131" priority="29889">
      <formula>J8:J191=2</formula>
    </cfRule>
    <cfRule type="expression" dxfId="130" priority="29890">
      <formula>J8:J191=1</formula>
    </cfRule>
  </conditionalFormatting>
  <conditionalFormatting sqref="J22">
    <cfRule type="expression" dxfId="129" priority="29891">
      <formula>J22:J240=5</formula>
    </cfRule>
    <cfRule type="expression" dxfId="128" priority="29892">
      <formula>J22:J240=4</formula>
    </cfRule>
    <cfRule type="expression" dxfId="127" priority="29893">
      <formula>J22:J240=3</formula>
    </cfRule>
    <cfRule type="expression" dxfId="126" priority="29894">
      <formula>J22:J240=2</formula>
    </cfRule>
    <cfRule type="expression" dxfId="125" priority="29895">
      <formula>J22:J240=1</formula>
    </cfRule>
  </conditionalFormatting>
  <conditionalFormatting sqref="J19:J21">
    <cfRule type="expression" dxfId="124" priority="29896">
      <formula>J19:J229=5</formula>
    </cfRule>
    <cfRule type="expression" dxfId="123" priority="29897">
      <formula>J19:J229=4</formula>
    </cfRule>
    <cfRule type="expression" dxfId="122" priority="29898">
      <formula>J19:J229=3</formula>
    </cfRule>
    <cfRule type="expression" dxfId="121" priority="29899">
      <formula>J19:J229=2</formula>
    </cfRule>
    <cfRule type="expression" dxfId="120" priority="29900">
      <formula>J19:J229=1</formula>
    </cfRule>
  </conditionalFormatting>
  <conditionalFormatting sqref="J30">
    <cfRule type="expression" dxfId="119" priority="29901">
      <formula>J30:J276=5</formula>
    </cfRule>
    <cfRule type="expression" dxfId="118" priority="29902">
      <formula>J30:J276=4</formula>
    </cfRule>
    <cfRule type="expression" dxfId="117" priority="29903">
      <formula>J30:J276=3</formula>
    </cfRule>
    <cfRule type="expression" dxfId="116" priority="29904">
      <formula>J30:J276=2</formula>
    </cfRule>
    <cfRule type="expression" dxfId="115" priority="29905">
      <formula>J30:J276=1</formula>
    </cfRule>
  </conditionalFormatting>
  <conditionalFormatting sqref="J15:J18">
    <cfRule type="expression" dxfId="114" priority="29906">
      <formula>J15:J218=5</formula>
    </cfRule>
    <cfRule type="expression" dxfId="113" priority="29907">
      <formula>J15:J218=4</formula>
    </cfRule>
    <cfRule type="expression" dxfId="112" priority="29908">
      <formula>J15:J218=3</formula>
    </cfRule>
    <cfRule type="expression" dxfId="111" priority="29909">
      <formula>J15:J218=2</formula>
    </cfRule>
    <cfRule type="expression" dxfId="110" priority="29910">
      <formula>J15:J218=1</formula>
    </cfRule>
  </conditionalFormatting>
  <conditionalFormatting sqref="J28:J29">
    <cfRule type="expression" dxfId="109" priority="29911">
      <formula>J28:J265=5</formula>
    </cfRule>
    <cfRule type="expression" dxfId="108" priority="29912">
      <formula>J28:J265=4</formula>
    </cfRule>
    <cfRule type="expression" dxfId="107" priority="29913">
      <formula>J28:J265=3</formula>
    </cfRule>
    <cfRule type="expression" dxfId="106" priority="29914">
      <formula>J28:J265=2</formula>
    </cfRule>
    <cfRule type="expression" dxfId="105" priority="29915">
      <formula>J28:J265=1</formula>
    </cfRule>
  </conditionalFormatting>
  <conditionalFormatting sqref="J25:J27">
    <cfRule type="expression" dxfId="104" priority="29916">
      <formula>J25:J260=5</formula>
    </cfRule>
    <cfRule type="expression" dxfId="103" priority="29917">
      <formula>J25:J260=4</formula>
    </cfRule>
    <cfRule type="expression" dxfId="102" priority="29918">
      <formula>J25:J260=3</formula>
    </cfRule>
    <cfRule type="expression" dxfId="101" priority="29919">
      <formula>J25:J260=2</formula>
    </cfRule>
    <cfRule type="expression" dxfId="100" priority="29920">
      <formula>J25:J260=1</formula>
    </cfRule>
  </conditionalFormatting>
  <conditionalFormatting sqref="J12:J14">
    <cfRule type="expression" dxfId="99" priority="29921">
      <formula>J12:J214=5</formula>
    </cfRule>
    <cfRule type="expression" dxfId="98" priority="29922">
      <formula>J12:J214=4</formula>
    </cfRule>
    <cfRule type="expression" dxfId="97" priority="29923">
      <formula>J12:J214=3</formula>
    </cfRule>
    <cfRule type="expression" dxfId="96" priority="29924">
      <formula>J12:J214=2</formula>
    </cfRule>
    <cfRule type="expression" dxfId="95" priority="29925">
      <formula>J12:J214=1</formula>
    </cfRule>
  </conditionalFormatting>
  <conditionalFormatting sqref="J11">
    <cfRule type="expression" dxfId="94" priority="29926">
      <formula>J11:J210=5</formula>
    </cfRule>
    <cfRule type="expression" dxfId="93" priority="29927">
      <formula>J11:J210=4</formula>
    </cfRule>
    <cfRule type="expression" dxfId="92" priority="29928">
      <formula>J11:J210=3</formula>
    </cfRule>
    <cfRule type="expression" dxfId="91" priority="29929">
      <formula>J11:J210=2</formula>
    </cfRule>
    <cfRule type="expression" dxfId="90" priority="29930">
      <formula>J11:J210=1</formula>
    </cfRule>
  </conditionalFormatting>
  <conditionalFormatting sqref="J6:J7">
    <cfRule type="expression" dxfId="89" priority="29931">
      <formula>J6:J184=5</formula>
    </cfRule>
    <cfRule type="expression" dxfId="88" priority="29932">
      <formula>J6:J184=4</formula>
    </cfRule>
    <cfRule type="expression" dxfId="87" priority="29933">
      <formula>J6:J184=3</formula>
    </cfRule>
    <cfRule type="expression" dxfId="86" priority="29934">
      <formula>J6:J184=2</formula>
    </cfRule>
    <cfRule type="expression" dxfId="85" priority="29935">
      <formula>J6:J184=1</formula>
    </cfRule>
  </conditionalFormatting>
  <pageMargins left="0.7" right="0.7" top="0.75" bottom="0.75" header="0.3" footer="0.3"/>
  <pageSetup orientation="portrait" horizontalDpi="360" verticalDpi="36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tabColor theme="6"/>
  </sheetPr>
  <dimension ref="A1:P45"/>
  <sheetViews>
    <sheetView showGridLines="0" zoomScale="30" zoomScaleNormal="30" workbookViewId="0">
      <selection activeCell="K7" sqref="K7:K19"/>
    </sheetView>
  </sheetViews>
  <sheetFormatPr defaultColWidth="7.54296875" defaultRowHeight="15.5" x14ac:dyDescent="0.35"/>
  <cols>
    <col min="1" max="1" width="5.453125" style="51" customWidth="1"/>
    <col min="2" max="2" width="5.54296875" style="51" customWidth="1"/>
    <col min="3" max="3" width="47" style="51" customWidth="1"/>
    <col min="4" max="4" width="2.453125" style="52" customWidth="1"/>
    <col min="5" max="5" width="174.453125" style="118" customWidth="1"/>
    <col min="6" max="6" width="16" style="106" customWidth="1"/>
    <col min="7" max="7" width="21.54296875" style="106" customWidth="1"/>
    <col min="8" max="8" width="19.54296875" style="106" customWidth="1"/>
    <col min="9" max="9" width="23.453125" style="106" customWidth="1"/>
    <col min="10" max="10" width="17.54296875" style="51" bestFit="1" customWidth="1"/>
    <col min="11" max="11" width="51.453125" style="108" customWidth="1"/>
    <col min="12" max="12" width="5.54296875" style="73" hidden="1" customWidth="1"/>
    <col min="13" max="13" width="9.54296875" style="73" hidden="1" customWidth="1"/>
    <col min="14" max="14" width="9.453125" style="73" hidden="1" customWidth="1"/>
    <col min="15" max="15" width="10.453125" style="73" hidden="1" customWidth="1"/>
    <col min="16" max="16" width="0" style="73" hidden="1" customWidth="1"/>
    <col min="17" max="16384" width="7.54296875" style="50"/>
  </cols>
  <sheetData>
    <row r="1" spans="1:16" x14ac:dyDescent="0.35">
      <c r="D1" s="64"/>
      <c r="E1" s="145"/>
    </row>
    <row r="2" spans="1:16" ht="89.5" customHeight="1" x14ac:dyDescent="0.35">
      <c r="B2" s="53"/>
      <c r="C2" s="381" t="s">
        <v>18</v>
      </c>
      <c r="D2" s="381"/>
      <c r="E2" s="381"/>
      <c r="F2" s="381"/>
      <c r="G2" s="381"/>
      <c r="H2" s="381"/>
      <c r="I2" s="381"/>
      <c r="J2" s="381"/>
      <c r="K2" s="109"/>
      <c r="L2" s="82"/>
      <c r="M2" s="82"/>
      <c r="N2" s="82"/>
      <c r="O2" s="82"/>
      <c r="P2" s="82"/>
    </row>
    <row r="3" spans="1:16" x14ac:dyDescent="0.35">
      <c r="B3" s="53"/>
      <c r="C3" s="53"/>
      <c r="D3" s="62"/>
      <c r="E3" s="146"/>
      <c r="F3" s="102"/>
      <c r="G3" s="102"/>
      <c r="H3" s="102"/>
      <c r="I3" s="102"/>
      <c r="J3" s="53"/>
      <c r="K3" s="109"/>
    </row>
    <row r="4" spans="1:16" s="55" customFormat="1" ht="105.75" customHeight="1" x14ac:dyDescent="0.6">
      <c r="A4" s="57"/>
      <c r="B4" s="56"/>
      <c r="C4" s="214" t="s">
        <v>129</v>
      </c>
      <c r="D4" s="353" t="s">
        <v>128</v>
      </c>
      <c r="E4" s="353"/>
      <c r="F4" s="176" t="s">
        <v>127</v>
      </c>
      <c r="G4" s="176" t="s">
        <v>132</v>
      </c>
      <c r="H4" s="176" t="s">
        <v>323</v>
      </c>
      <c r="I4" s="176" t="s">
        <v>131</v>
      </c>
      <c r="J4" s="176" t="s">
        <v>124</v>
      </c>
      <c r="K4" s="176" t="s">
        <v>144</v>
      </c>
      <c r="L4" s="73" t="s">
        <v>123</v>
      </c>
      <c r="M4" s="73" t="s">
        <v>122</v>
      </c>
      <c r="N4" s="73" t="s">
        <v>121</v>
      </c>
      <c r="O4" s="73" t="s">
        <v>120</v>
      </c>
      <c r="P4" s="83"/>
    </row>
    <row r="5" spans="1:16" ht="32.5" x14ac:dyDescent="0.65">
      <c r="B5" s="53"/>
      <c r="C5" s="215" t="s">
        <v>130</v>
      </c>
      <c r="D5" s="215"/>
      <c r="E5" s="215"/>
      <c r="F5" s="215"/>
      <c r="G5" s="215"/>
      <c r="H5" s="215"/>
      <c r="I5" s="215"/>
      <c r="J5" s="307"/>
      <c r="K5" s="101"/>
    </row>
    <row r="6" spans="1:16" ht="33" thickBot="1" x14ac:dyDescent="0.7">
      <c r="B6" s="53"/>
      <c r="C6" s="216" t="s">
        <v>208</v>
      </c>
      <c r="D6" s="217"/>
      <c r="E6" s="218"/>
      <c r="F6" s="306"/>
      <c r="G6" s="306"/>
      <c r="H6" s="306"/>
      <c r="I6" s="306"/>
      <c r="J6" s="101"/>
      <c r="K6" s="101"/>
      <c r="L6" s="162"/>
      <c r="M6" s="162"/>
      <c r="N6" s="162"/>
      <c r="O6" s="162"/>
    </row>
    <row r="7" spans="1:16" ht="40.4" customHeight="1" thickBot="1" x14ac:dyDescent="0.4">
      <c r="B7" s="53"/>
      <c r="C7" s="382" t="s">
        <v>317</v>
      </c>
      <c r="D7" s="383"/>
      <c r="E7" s="383"/>
      <c r="F7" s="115"/>
      <c r="G7" s="115"/>
      <c r="H7" s="115"/>
      <c r="I7" s="115"/>
      <c r="J7" s="308" t="str">
        <f>IFERROR(O7,"-")</f>
        <v>-</v>
      </c>
      <c r="K7" s="451"/>
      <c r="L7" s="90">
        <f t="shared" ref="L7:L16" si="0">IF(ISBLANK(G7),0,1)</f>
        <v>0</v>
      </c>
      <c r="M7" s="90">
        <f t="shared" ref="M7:M16" si="1">IF(ISBLANK(H7),0,3)</f>
        <v>0</v>
      </c>
      <c r="N7" s="90">
        <f t="shared" ref="N7:N16" si="2">IF(ISBLANK(I7),0,5)</f>
        <v>0</v>
      </c>
      <c r="O7" s="90" t="str">
        <f>IFERROR(IF(ISBLANK(G7),ROUND(AVERAGEIF(L7:N7,"&lt;&gt;0",L7:N7),0),L7),"-")</f>
        <v>-</v>
      </c>
    </row>
    <row r="8" spans="1:16" ht="40.4" customHeight="1" thickBot="1" x14ac:dyDescent="0.4">
      <c r="B8" s="53"/>
      <c r="C8" s="384" t="s">
        <v>318</v>
      </c>
      <c r="D8" s="385"/>
      <c r="E8" s="385"/>
      <c r="F8" s="115"/>
      <c r="G8" s="115"/>
      <c r="H8" s="115"/>
      <c r="I8" s="115"/>
      <c r="J8" s="308" t="str">
        <f t="shared" ref="J8:J19" si="3">IFERROR(O8,"-")</f>
        <v>-</v>
      </c>
      <c r="K8" s="451"/>
      <c r="L8" s="90">
        <f t="shared" si="0"/>
        <v>0</v>
      </c>
      <c r="M8" s="90">
        <f t="shared" si="1"/>
        <v>0</v>
      </c>
      <c r="N8" s="90">
        <f t="shared" si="2"/>
        <v>0</v>
      </c>
      <c r="O8" s="90" t="str">
        <f t="shared" ref="O8:O13" si="4">IFERROR(IF(ISBLANK(G8),ROUND(AVERAGEIF(L8:N8,"&lt;&gt;0",L8:N8),0),L8),"-")</f>
        <v>-</v>
      </c>
    </row>
    <row r="9" spans="1:16" ht="57" customHeight="1" thickBot="1" x14ac:dyDescent="0.4">
      <c r="B9" s="53"/>
      <c r="C9" s="384" t="s">
        <v>209</v>
      </c>
      <c r="D9" s="385"/>
      <c r="E9" s="385"/>
      <c r="F9" s="115"/>
      <c r="G9" s="115"/>
      <c r="H9" s="115"/>
      <c r="I9" s="115"/>
      <c r="J9" s="308" t="str">
        <f t="shared" si="3"/>
        <v>-</v>
      </c>
      <c r="K9" s="451"/>
      <c r="L9" s="90">
        <f>IF(ISBLANK(G9),0,1)</f>
        <v>0</v>
      </c>
      <c r="M9" s="90">
        <f>IF(ISBLANK(H9),0,3)</f>
        <v>0</v>
      </c>
      <c r="N9" s="90">
        <f>IF(ISBLANK(I9),0,5)</f>
        <v>0</v>
      </c>
      <c r="O9" s="90" t="str">
        <f>IFERROR(IF(ISBLANK(G9),ROUND(AVERAGEIF(L9:N9,"&lt;&gt;0",L9:N9),0),L9),"-")</f>
        <v>-</v>
      </c>
    </row>
    <row r="10" spans="1:16" ht="62.25" customHeight="1" thickBot="1" x14ac:dyDescent="0.4">
      <c r="B10" s="53"/>
      <c r="C10" s="384" t="s">
        <v>210</v>
      </c>
      <c r="D10" s="385"/>
      <c r="E10" s="385"/>
      <c r="F10" s="115"/>
      <c r="G10" s="115"/>
      <c r="H10" s="115"/>
      <c r="I10" s="115"/>
      <c r="J10" s="308" t="str">
        <f t="shared" si="3"/>
        <v>-</v>
      </c>
      <c r="K10" s="451"/>
      <c r="L10" s="90">
        <f t="shared" si="0"/>
        <v>0</v>
      </c>
      <c r="M10" s="90">
        <f t="shared" si="1"/>
        <v>0</v>
      </c>
      <c r="N10" s="90">
        <f t="shared" si="2"/>
        <v>0</v>
      </c>
      <c r="O10" s="90" t="str">
        <f t="shared" si="4"/>
        <v>-</v>
      </c>
    </row>
    <row r="11" spans="1:16" ht="40.4" customHeight="1" thickBot="1" x14ac:dyDescent="0.4">
      <c r="B11" s="53"/>
      <c r="C11" s="384" t="s">
        <v>211</v>
      </c>
      <c r="D11" s="385"/>
      <c r="E11" s="385"/>
      <c r="F11" s="115"/>
      <c r="G11" s="115"/>
      <c r="H11" s="115"/>
      <c r="I11" s="115"/>
      <c r="J11" s="308" t="str">
        <f t="shared" si="3"/>
        <v>-</v>
      </c>
      <c r="K11" s="451"/>
      <c r="L11" s="90">
        <f t="shared" si="0"/>
        <v>0</v>
      </c>
      <c r="M11" s="90">
        <f t="shared" si="1"/>
        <v>0</v>
      </c>
      <c r="N11" s="90">
        <f t="shared" si="2"/>
        <v>0</v>
      </c>
      <c r="O11" s="90" t="str">
        <f t="shared" si="4"/>
        <v>-</v>
      </c>
    </row>
    <row r="12" spans="1:16" ht="40.4" customHeight="1" thickBot="1" x14ac:dyDescent="0.4">
      <c r="B12" s="53"/>
      <c r="C12" s="384" t="s">
        <v>212</v>
      </c>
      <c r="D12" s="385"/>
      <c r="E12" s="385"/>
      <c r="F12" s="115"/>
      <c r="G12" s="115"/>
      <c r="H12" s="115"/>
      <c r="I12" s="115"/>
      <c r="J12" s="308" t="str">
        <f t="shared" si="3"/>
        <v>-</v>
      </c>
      <c r="K12" s="451"/>
      <c r="L12" s="90">
        <f t="shared" si="0"/>
        <v>0</v>
      </c>
      <c r="M12" s="90">
        <f t="shared" si="1"/>
        <v>0</v>
      </c>
      <c r="N12" s="90">
        <f t="shared" si="2"/>
        <v>0</v>
      </c>
      <c r="O12" s="90" t="str">
        <f t="shared" si="4"/>
        <v>-</v>
      </c>
    </row>
    <row r="13" spans="1:16" ht="40.4" customHeight="1" thickBot="1" x14ac:dyDescent="0.4">
      <c r="B13" s="53"/>
      <c r="C13" s="384" t="s">
        <v>213</v>
      </c>
      <c r="D13" s="385"/>
      <c r="E13" s="385"/>
      <c r="F13" s="115"/>
      <c r="G13" s="115"/>
      <c r="H13" s="115"/>
      <c r="I13" s="115"/>
      <c r="J13" s="308" t="str">
        <f t="shared" si="3"/>
        <v>-</v>
      </c>
      <c r="K13" s="451"/>
      <c r="L13" s="90">
        <f t="shared" si="0"/>
        <v>0</v>
      </c>
      <c r="M13" s="90">
        <f t="shared" si="1"/>
        <v>0</v>
      </c>
      <c r="N13" s="90">
        <f t="shared" si="2"/>
        <v>0</v>
      </c>
      <c r="O13" s="90" t="str">
        <f t="shared" si="4"/>
        <v>-</v>
      </c>
    </row>
    <row r="14" spans="1:16" ht="43.5" customHeight="1" thickBot="1" x14ac:dyDescent="0.4">
      <c r="B14" s="53"/>
      <c r="C14" s="393" t="s">
        <v>214</v>
      </c>
      <c r="D14" s="394"/>
      <c r="E14" s="394"/>
      <c r="F14" s="115"/>
      <c r="G14" s="115"/>
      <c r="H14" s="115"/>
      <c r="I14" s="115"/>
      <c r="J14" s="308" t="str">
        <f t="shared" si="3"/>
        <v>-</v>
      </c>
      <c r="K14" s="451"/>
      <c r="L14" s="90">
        <f>IF(ISBLANK(G14),0,1)</f>
        <v>0</v>
      </c>
      <c r="M14" s="90">
        <f>IF(ISBLANK(H14),0,3)</f>
        <v>0</v>
      </c>
      <c r="N14" s="90">
        <f>IF(ISBLANK(I14),0,5)</f>
        <v>0</v>
      </c>
      <c r="O14" s="90" t="str">
        <f>IFERROR(IF(ISBLANK(G14),ROUND(AVERAGEIF(L14:N14,"&lt;&gt;0",L14:N14),0),L14),"-")</f>
        <v>-</v>
      </c>
    </row>
    <row r="15" spans="1:16" ht="57" thickBot="1" x14ac:dyDescent="0.7">
      <c r="B15" s="53"/>
      <c r="C15" s="313" t="s">
        <v>142</v>
      </c>
      <c r="D15" s="314"/>
      <c r="E15" s="314"/>
      <c r="F15" s="315"/>
      <c r="G15" s="315"/>
      <c r="H15" s="315"/>
      <c r="I15" s="315"/>
      <c r="J15" s="316"/>
      <c r="K15" s="452"/>
    </row>
    <row r="16" spans="1:16" ht="40.4" customHeight="1" thickBot="1" x14ac:dyDescent="0.4">
      <c r="B16" s="53"/>
      <c r="C16" s="391" t="s">
        <v>319</v>
      </c>
      <c r="D16" s="392"/>
      <c r="E16" s="392"/>
      <c r="F16" s="311"/>
      <c r="G16" s="311"/>
      <c r="H16" s="311"/>
      <c r="I16" s="311"/>
      <c r="J16" s="312" t="str">
        <f t="shared" si="3"/>
        <v>-</v>
      </c>
      <c r="K16" s="133"/>
      <c r="L16" s="90">
        <f t="shared" si="0"/>
        <v>0</v>
      </c>
      <c r="M16" s="90">
        <f t="shared" si="1"/>
        <v>0</v>
      </c>
      <c r="N16" s="90">
        <f t="shared" si="2"/>
        <v>0</v>
      </c>
      <c r="O16" s="90" t="str">
        <f>IFERROR(IF(ISBLANK(G16),ROUND(AVERAGEIF(L16:N16,"&lt;&gt;0",L16:N16),0),L16),"-")</f>
        <v>-</v>
      </c>
    </row>
    <row r="17" spans="2:15" ht="40.4" customHeight="1" thickBot="1" x14ac:dyDescent="0.4">
      <c r="B17" s="53"/>
      <c r="C17" s="386" t="s">
        <v>320</v>
      </c>
      <c r="D17" s="387"/>
      <c r="E17" s="387"/>
      <c r="F17" s="115"/>
      <c r="G17" s="115"/>
      <c r="H17" s="115"/>
      <c r="I17" s="115"/>
      <c r="J17" s="308" t="str">
        <f t="shared" si="3"/>
        <v>-</v>
      </c>
      <c r="K17" s="451"/>
      <c r="L17" s="90">
        <f>IF(ISBLANK(G17),0,1)</f>
        <v>0</v>
      </c>
      <c r="M17" s="90">
        <f>IF(ISBLANK(H17),0,3)</f>
        <v>0</v>
      </c>
      <c r="N17" s="90">
        <f>IF(ISBLANK(I17),0,5)</f>
        <v>0</v>
      </c>
      <c r="O17" s="90" t="str">
        <f>IFERROR(IF(ISBLANK(G17),ROUND(AVERAGEIF(L17:N17,"&lt;&gt;0",L17:N17),0),L17),"-")</f>
        <v>-</v>
      </c>
    </row>
    <row r="18" spans="2:15" ht="40.4" customHeight="1" thickBot="1" x14ac:dyDescent="0.55000000000000004">
      <c r="B18" s="53"/>
      <c r="C18" s="388" t="s">
        <v>321</v>
      </c>
      <c r="D18" s="387"/>
      <c r="E18" s="387"/>
      <c r="F18" s="115"/>
      <c r="G18" s="115"/>
      <c r="H18" s="115"/>
      <c r="I18" s="115"/>
      <c r="J18" s="308" t="str">
        <f t="shared" si="3"/>
        <v>-</v>
      </c>
      <c r="K18" s="451"/>
      <c r="L18" s="90">
        <f>IF(ISBLANK(G18),0,1)</f>
        <v>0</v>
      </c>
      <c r="M18" s="90">
        <f>IF(ISBLANK(H18),0,3)</f>
        <v>0</v>
      </c>
      <c r="N18" s="90">
        <f>IF(ISBLANK(I18),0,5)</f>
        <v>0</v>
      </c>
      <c r="O18" s="90" t="str">
        <f>IFERROR(IF(ISBLANK(G18),ROUND(AVERAGEIF(L18:N18,"&lt;&gt;0",L18:N18),0),L18),"-")</f>
        <v>-</v>
      </c>
    </row>
    <row r="19" spans="2:15" ht="54.75" customHeight="1" thickBot="1" x14ac:dyDescent="0.55000000000000004">
      <c r="B19" s="53"/>
      <c r="C19" s="389" t="s">
        <v>322</v>
      </c>
      <c r="D19" s="390"/>
      <c r="E19" s="390"/>
      <c r="F19" s="115"/>
      <c r="G19" s="115"/>
      <c r="H19" s="115"/>
      <c r="I19" s="115"/>
      <c r="J19" s="308" t="str">
        <f t="shared" si="3"/>
        <v>-</v>
      </c>
      <c r="K19" s="451"/>
      <c r="L19" s="90">
        <f>IF(ISBLANK(G19),0,1)</f>
        <v>0</v>
      </c>
      <c r="M19" s="90">
        <f>IF(ISBLANK(H19),0,3)</f>
        <v>0</v>
      </c>
      <c r="N19" s="90">
        <f>IF(ISBLANK(I19),0,5)</f>
        <v>0</v>
      </c>
      <c r="O19" s="90" t="str">
        <f>IFERROR(IF(ISBLANK(G19),ROUND(AVERAGEIF(L19:N19,"&lt;&gt;0",L19:N19),0),L19),"-")</f>
        <v>-</v>
      </c>
    </row>
    <row r="20" spans="2:15" ht="59" x14ac:dyDescent="1.1000000000000001">
      <c r="C20" s="122"/>
      <c r="D20" s="122"/>
      <c r="E20" s="122"/>
      <c r="F20" s="123"/>
      <c r="G20" s="123"/>
      <c r="H20" s="123"/>
      <c r="I20" s="123"/>
      <c r="J20" s="124"/>
      <c r="K20" s="125"/>
    </row>
    <row r="21" spans="2:15" x14ac:dyDescent="0.35">
      <c r="L21" s="51"/>
      <c r="M21" s="51">
        <f>COUNTIF(O7:O19,"-")</f>
        <v>12</v>
      </c>
    </row>
    <row r="22" spans="2:15" ht="47.15" customHeight="1" x14ac:dyDescent="0.35">
      <c r="L22" s="51"/>
      <c r="M22" s="51">
        <f>COUNTIF(O7:O19,"&gt;0")</f>
        <v>0</v>
      </c>
    </row>
    <row r="23" spans="2:15" x14ac:dyDescent="0.35">
      <c r="L23" s="51" t="s">
        <v>145</v>
      </c>
      <c r="M23" s="51">
        <f>M22/(M21+M22)</f>
        <v>0</v>
      </c>
      <c r="N23" s="73">
        <f>1-M23</f>
        <v>1</v>
      </c>
    </row>
    <row r="25" spans="2:15" ht="47.15" customHeight="1" x14ac:dyDescent="0.35"/>
    <row r="33" spans="4:16" s="51" customFormat="1" ht="40.4" customHeight="1" x14ac:dyDescent="0.35">
      <c r="D33" s="52"/>
      <c r="E33" s="118"/>
      <c r="F33" s="106"/>
      <c r="G33" s="106"/>
      <c r="H33" s="106"/>
      <c r="I33" s="106"/>
      <c r="K33" s="108"/>
      <c r="L33" s="73"/>
      <c r="M33" s="73"/>
      <c r="N33" s="73"/>
      <c r="O33" s="73"/>
      <c r="P33" s="73"/>
    </row>
    <row r="45" spans="4:16" s="51" customFormat="1" ht="44.9" customHeight="1" x14ac:dyDescent="0.35">
      <c r="D45" s="52"/>
      <c r="E45" s="118"/>
      <c r="F45" s="106"/>
      <c r="G45" s="106"/>
      <c r="H45" s="106"/>
      <c r="I45" s="106"/>
      <c r="K45" s="108"/>
      <c r="L45" s="73"/>
      <c r="M45" s="73"/>
      <c r="N45" s="73"/>
      <c r="O45" s="73"/>
      <c r="P45" s="73"/>
    </row>
  </sheetData>
  <sheetProtection algorithmName="SHA-512" hashValue="1baNBMl4UvXMAGTz6CD8ua7faG7fPM5d+35lOzSgrQOS2m8gZ01S2PSpPhTVHIgD89mhJ0Cd+6+MmTp4Y3L8MA==" saltValue="Ytz2HkucBwZ8hLjDA6DoIw==" spinCount="100000" sheet="1" objects="1" scenarios="1" formatCells="0" formatColumns="0" formatRows="0"/>
  <mergeCells count="14">
    <mergeCell ref="C18:E18"/>
    <mergeCell ref="C19:E19"/>
    <mergeCell ref="C9:E9"/>
    <mergeCell ref="C10:E10"/>
    <mergeCell ref="C16:E16"/>
    <mergeCell ref="C11:E11"/>
    <mergeCell ref="C12:E12"/>
    <mergeCell ref="C13:E13"/>
    <mergeCell ref="C14:E14"/>
    <mergeCell ref="C2:J2"/>
    <mergeCell ref="D4:E4"/>
    <mergeCell ref="C7:E7"/>
    <mergeCell ref="C8:E8"/>
    <mergeCell ref="C17:E17"/>
  </mergeCells>
  <conditionalFormatting sqref="J20">
    <cfRule type="expression" dxfId="84" priority="28536">
      <formula>J20:J41=1</formula>
    </cfRule>
    <cfRule type="expression" dxfId="83" priority="28537">
      <formula>J20:J41=5</formula>
    </cfRule>
    <cfRule type="expression" dxfId="82" priority="28538">
      <formula>J20:J41=4</formula>
    </cfRule>
    <cfRule type="expression" dxfId="81" priority="28539">
      <formula>J20:J41=3</formula>
    </cfRule>
    <cfRule type="expression" dxfId="80" priority="28540">
      <formula>J20:J41=2</formula>
    </cfRule>
  </conditionalFormatting>
  <conditionalFormatting sqref="J7:J14">
    <cfRule type="expression" dxfId="79" priority="28581">
      <formula>J7:J20=1</formula>
    </cfRule>
    <cfRule type="expression" dxfId="78" priority="28582">
      <formula>J7:J20=5</formula>
    </cfRule>
    <cfRule type="expression" dxfId="77" priority="28583">
      <formula>J7:J20=4</formula>
    </cfRule>
    <cfRule type="expression" dxfId="76" priority="28584">
      <formula>J7:J20=3</formula>
    </cfRule>
    <cfRule type="expression" dxfId="75" priority="28585">
      <formula>J7:J20=2</formula>
    </cfRule>
  </conditionalFormatting>
  <conditionalFormatting sqref="J16:J19">
    <cfRule type="expression" dxfId="74" priority="1">
      <formula>J16:J29=1</formula>
    </cfRule>
    <cfRule type="expression" dxfId="73" priority="2">
      <formula>J16:J29=5</formula>
    </cfRule>
    <cfRule type="expression" dxfId="72" priority="3">
      <formula>J16:J29=4</formula>
    </cfRule>
    <cfRule type="expression" dxfId="71" priority="4">
      <formula>J16:J29=3</formula>
    </cfRule>
    <cfRule type="expression" dxfId="70" priority="5">
      <formula>J16:J29=2</formula>
    </cfRule>
  </conditionalFormatting>
  <pageMargins left="0.7" right="0.7" top="0.75" bottom="0.75" header="0.3" footer="0.3"/>
  <pageSetup orientation="portrait" horizontalDpi="360" verticalDpi="36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
    <tabColor rgb="FF00B0F0"/>
    <pageSetUpPr fitToPage="1"/>
  </sheetPr>
  <dimension ref="A1:JW846"/>
  <sheetViews>
    <sheetView showGridLines="0" topLeftCell="A8" zoomScale="40" zoomScaleNormal="40" zoomScaleSheetLayoutView="62" workbookViewId="0"/>
  </sheetViews>
  <sheetFormatPr defaultColWidth="7.54296875" defaultRowHeight="11.5" x14ac:dyDescent="0.25"/>
  <cols>
    <col min="1" max="1" width="3.453125" style="1" customWidth="1"/>
    <col min="2" max="2" width="4" style="1" customWidth="1"/>
    <col min="3" max="3" width="49.453125" style="6" customWidth="1"/>
    <col min="4" max="4" width="80.54296875" style="5" customWidth="1"/>
    <col min="5" max="5" width="0.54296875" style="3" customWidth="1"/>
    <col min="6" max="6" width="87.81640625" style="3" customWidth="1"/>
    <col min="7" max="7" width="9.453125" style="11" customWidth="1"/>
    <col min="8" max="8" width="6.81640625" style="10" customWidth="1"/>
    <col min="9" max="9" width="13.7265625" style="100" hidden="1" customWidth="1"/>
    <col min="10" max="10" width="11.81640625" style="100" hidden="1" customWidth="1"/>
    <col min="11" max="11" width="13.1796875" style="100" hidden="1" customWidth="1"/>
    <col min="12" max="12" width="7.54296875" style="100"/>
    <col min="13" max="16384" width="7.54296875" style="1"/>
  </cols>
  <sheetData>
    <row r="1" spans="1:283" x14ac:dyDescent="0.25">
      <c r="G1" s="2"/>
      <c r="H1" s="1"/>
    </row>
    <row r="2" spans="1:283" customFormat="1" ht="116.15" customHeight="1" thickBot="1" x14ac:dyDescent="0.4">
      <c r="A2" s="44"/>
      <c r="C2" s="395" t="s">
        <v>55</v>
      </c>
      <c r="D2" s="395"/>
      <c r="E2" s="395"/>
      <c r="F2" s="395"/>
      <c r="G2" s="395"/>
      <c r="I2" s="99"/>
      <c r="J2" s="99"/>
      <c r="K2" s="99"/>
      <c r="L2" s="99"/>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c r="JL2" s="44"/>
      <c r="JM2" s="44"/>
      <c r="JN2" s="44"/>
      <c r="JO2" s="44"/>
      <c r="JP2" s="44"/>
      <c r="JQ2" s="44"/>
      <c r="JR2" s="44"/>
      <c r="JS2" s="44"/>
      <c r="JT2" s="44"/>
      <c r="JU2" s="44"/>
      <c r="JV2" s="44"/>
      <c r="JW2" s="44"/>
    </row>
    <row r="3" spans="1:283" s="10" customFormat="1" ht="12.65" customHeight="1" thickBot="1" x14ac:dyDescent="0.3">
      <c r="A3" s="1"/>
      <c r="C3" s="399" t="s">
        <v>252</v>
      </c>
      <c r="D3" s="396" t="s">
        <v>153</v>
      </c>
      <c r="E3" s="219"/>
      <c r="F3" s="220" t="s">
        <v>154</v>
      </c>
      <c r="G3" s="43" t="str">
        <f>'Gestao do Programa'!$O$6</f>
        <v>-</v>
      </c>
      <c r="I3" s="100"/>
      <c r="J3" s="100"/>
      <c r="K3" s="100"/>
      <c r="L3" s="100"/>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row>
    <row r="4" spans="1:283" s="10" customFormat="1" ht="12.65" customHeight="1" thickBot="1" x14ac:dyDescent="0.3">
      <c r="A4" s="1"/>
      <c r="C4" s="400"/>
      <c r="D4" s="397"/>
      <c r="E4" s="221"/>
      <c r="F4" s="222" t="s">
        <v>215</v>
      </c>
      <c r="G4" s="94" t="str">
        <f>'Gestao do Programa'!$O$18</f>
        <v>-</v>
      </c>
      <c r="I4" s="100"/>
      <c r="J4" s="100"/>
      <c r="K4" s="100"/>
      <c r="L4" s="100"/>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row>
    <row r="5" spans="1:283" s="10" customFormat="1" ht="12.65" customHeight="1" thickBot="1" x14ac:dyDescent="0.3">
      <c r="A5" s="1"/>
      <c r="C5" s="400"/>
      <c r="D5" s="397"/>
      <c r="E5" s="223"/>
      <c r="F5" s="222" t="s">
        <v>241</v>
      </c>
      <c r="G5" s="94" t="str">
        <f>'Gestao do Programa'!$O$20</f>
        <v>-</v>
      </c>
      <c r="I5" s="100"/>
      <c r="J5" s="100"/>
      <c r="K5" s="100"/>
      <c r="L5" s="100"/>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row>
    <row r="6" spans="1:283" s="10" customFormat="1" ht="12.65" customHeight="1" thickBot="1" x14ac:dyDescent="0.3">
      <c r="A6" s="1"/>
      <c r="C6" s="400"/>
      <c r="D6" s="397"/>
      <c r="E6" s="224"/>
      <c r="F6" s="222" t="s">
        <v>325</v>
      </c>
      <c r="G6" s="94" t="str">
        <f>'Gestao do Programa'!O25</f>
        <v>-</v>
      </c>
      <c r="I6" s="100"/>
      <c r="J6" s="100"/>
      <c r="K6" s="100"/>
      <c r="L6" s="100"/>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row>
    <row r="7" spans="1:283" s="10" customFormat="1" ht="12.65" customHeight="1" thickBot="1" x14ac:dyDescent="0.3">
      <c r="A7" s="1"/>
      <c r="C7" s="400"/>
      <c r="D7" s="398"/>
      <c r="E7" s="225"/>
      <c r="F7" s="226" t="s">
        <v>163</v>
      </c>
      <c r="G7" s="116" t="str">
        <f>'Gestao do Programa'!O31</f>
        <v>-</v>
      </c>
      <c r="I7" s="100"/>
      <c r="J7" s="100"/>
      <c r="K7" s="100"/>
      <c r="L7" s="100"/>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row>
    <row r="8" spans="1:283" s="10" customFormat="1" ht="12.65" customHeight="1" thickBot="1" x14ac:dyDescent="0.3">
      <c r="A8" s="1"/>
      <c r="C8" s="400"/>
      <c r="D8" s="401" t="s">
        <v>165</v>
      </c>
      <c r="E8" s="224"/>
      <c r="F8" s="227" t="s">
        <v>166</v>
      </c>
      <c r="G8" s="116" t="str">
        <f>'Gestao do Programa'!O38</f>
        <v>-</v>
      </c>
      <c r="I8" s="100"/>
      <c r="J8" s="100"/>
      <c r="K8" s="100"/>
      <c r="L8" s="100"/>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row>
    <row r="9" spans="1:283" s="10" customFormat="1" ht="12.65" customHeight="1" thickBot="1" x14ac:dyDescent="0.3">
      <c r="A9" s="1"/>
      <c r="C9" s="400"/>
      <c r="D9" s="402"/>
      <c r="E9" s="221"/>
      <c r="F9" s="222" t="s">
        <v>51</v>
      </c>
      <c r="G9" s="116" t="str">
        <f>'Gestao do Programa'!O43</f>
        <v>-</v>
      </c>
      <c r="I9" s="100"/>
      <c r="J9" s="100"/>
      <c r="K9" s="100"/>
      <c r="L9" s="100"/>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row>
    <row r="10" spans="1:283" s="10" customFormat="1" ht="14.5" customHeight="1" thickBot="1" x14ac:dyDescent="0.3">
      <c r="A10" s="1"/>
      <c r="C10" s="400"/>
      <c r="D10" s="402"/>
      <c r="E10" s="221"/>
      <c r="F10" s="228" t="s">
        <v>242</v>
      </c>
      <c r="G10" s="94" t="str">
        <f>'Gestao do Programa'!O48</f>
        <v>-</v>
      </c>
      <c r="I10" s="100"/>
      <c r="J10" s="100"/>
      <c r="K10" s="100"/>
      <c r="L10" s="100"/>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row>
    <row r="11" spans="1:283" s="10" customFormat="1" ht="14.5" customHeight="1" thickBot="1" x14ac:dyDescent="0.3">
      <c r="A11" s="1"/>
      <c r="C11" s="400"/>
      <c r="D11" s="403"/>
      <c r="E11" s="229"/>
      <c r="F11" s="226" t="s">
        <v>216</v>
      </c>
      <c r="G11" s="94" t="str">
        <f>'Gestao do Programa'!O53</f>
        <v>-</v>
      </c>
      <c r="I11" s="100"/>
      <c r="J11" s="100"/>
      <c r="K11" s="100"/>
      <c r="L11" s="100"/>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row>
    <row r="12" spans="1:283" s="10" customFormat="1" ht="14.5" customHeight="1" thickBot="1" x14ac:dyDescent="0.3">
      <c r="A12" s="1"/>
      <c r="C12" s="400"/>
      <c r="D12" s="404" t="s">
        <v>180</v>
      </c>
      <c r="E12" s="221"/>
      <c r="F12" s="227" t="s">
        <v>326</v>
      </c>
      <c r="G12" s="116" t="str">
        <f>'Gestao do Programa'!O59</f>
        <v>-</v>
      </c>
      <c r="I12" s="100"/>
      <c r="J12" s="100"/>
      <c r="K12" s="100"/>
      <c r="L12" s="100"/>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row>
    <row r="13" spans="1:283" s="10" customFormat="1" ht="22.4" customHeight="1" thickBot="1" x14ac:dyDescent="0.3">
      <c r="A13" s="1"/>
      <c r="C13" s="400"/>
      <c r="D13" s="403"/>
      <c r="E13" s="229"/>
      <c r="F13" s="226" t="s">
        <v>257</v>
      </c>
      <c r="G13" s="116" t="str">
        <f>'Gestao do Programa'!O67</f>
        <v>-</v>
      </c>
      <c r="I13" s="100"/>
      <c r="J13" s="100"/>
      <c r="K13" s="100"/>
      <c r="L13" s="100"/>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row>
    <row r="14" spans="1:283" s="10" customFormat="1" ht="18.75" customHeight="1" thickBot="1" x14ac:dyDescent="0.3">
      <c r="A14" s="1"/>
      <c r="C14" s="400"/>
      <c r="D14" s="404" t="s">
        <v>119</v>
      </c>
      <c r="E14" s="224"/>
      <c r="F14" s="227" t="s">
        <v>182</v>
      </c>
      <c r="G14" s="116" t="str">
        <f>'Gestao do Programa'!O79</f>
        <v>-</v>
      </c>
      <c r="I14" s="100"/>
      <c r="J14" s="100"/>
      <c r="K14" s="100"/>
      <c r="L14" s="100"/>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row>
    <row r="15" spans="1:283" s="10" customFormat="1" ht="18.75" customHeight="1" thickBot="1" x14ac:dyDescent="0.3">
      <c r="A15" s="1"/>
      <c r="C15" s="400"/>
      <c r="D15" s="402"/>
      <c r="E15" s="224"/>
      <c r="F15" s="230" t="s">
        <v>184</v>
      </c>
      <c r="G15" s="116" t="str">
        <f>'Gestao do Programa'!O83</f>
        <v>-</v>
      </c>
      <c r="I15" s="100"/>
      <c r="J15" s="100"/>
      <c r="K15" s="100"/>
      <c r="L15" s="100"/>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row>
    <row r="16" spans="1:283" s="10" customFormat="1" ht="16.5" customHeight="1" thickBot="1" x14ac:dyDescent="0.3">
      <c r="A16" s="1"/>
      <c r="C16" s="400"/>
      <c r="D16" s="405"/>
      <c r="E16" s="224"/>
      <c r="F16" s="231" t="s">
        <v>186</v>
      </c>
      <c r="G16" s="116" t="str">
        <f>'Gestao do Programa'!O85</f>
        <v>-</v>
      </c>
      <c r="I16" s="100"/>
      <c r="J16" s="100"/>
      <c r="K16" s="100"/>
      <c r="L16" s="100"/>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row>
    <row r="17" spans="1:283" s="10" customFormat="1" ht="38.25" customHeight="1" thickBot="1" x14ac:dyDescent="0.3">
      <c r="A17" s="1"/>
      <c r="C17" s="399" t="s">
        <v>46</v>
      </c>
      <c r="D17" s="232" t="s">
        <v>189</v>
      </c>
      <c r="E17" s="219"/>
      <c r="F17" s="318" t="s">
        <v>391</v>
      </c>
      <c r="G17" s="95" t="str">
        <f>' Implementação do Programa'!$O$6</f>
        <v>-</v>
      </c>
      <c r="I17" s="100"/>
      <c r="J17" s="100"/>
      <c r="K17" s="100"/>
      <c r="L17" s="100"/>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row>
    <row r="18" spans="1:283" s="10" customFormat="1" ht="21.65" customHeight="1" thickBot="1" x14ac:dyDescent="0.3">
      <c r="A18" s="1"/>
      <c r="C18" s="400"/>
      <c r="D18" s="409" t="s">
        <v>217</v>
      </c>
      <c r="E18" s="233"/>
      <c r="F18" s="234" t="s">
        <v>301</v>
      </c>
      <c r="G18" s="94" t="str">
        <f>' Implementação do Programa'!$O$11</f>
        <v>-</v>
      </c>
      <c r="I18" s="100"/>
      <c r="J18" s="100"/>
      <c r="K18" s="100"/>
      <c r="L18" s="100"/>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row>
    <row r="19" spans="1:283" s="10" customFormat="1" ht="18.75" customHeight="1" thickBot="1" x14ac:dyDescent="0.3">
      <c r="A19" s="1"/>
      <c r="C19" s="400"/>
      <c r="D19" s="397"/>
      <c r="E19" s="224"/>
      <c r="F19" s="235" t="s">
        <v>192</v>
      </c>
      <c r="G19" s="94" t="str">
        <f>' Implementação do Programa'!$O$12</f>
        <v>-</v>
      </c>
      <c r="I19" s="100"/>
      <c r="J19" s="100"/>
      <c r="K19" s="100"/>
      <c r="L19" s="100"/>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row>
    <row r="20" spans="1:283" s="10" customFormat="1" ht="14.25" customHeight="1" thickBot="1" x14ac:dyDescent="0.3">
      <c r="A20" s="1"/>
      <c r="C20" s="400"/>
      <c r="D20" s="410"/>
      <c r="E20" s="236"/>
      <c r="F20" s="237" t="s">
        <v>195</v>
      </c>
      <c r="G20" s="94" t="str">
        <f>' Implementação do Programa'!$O$15</f>
        <v>-</v>
      </c>
      <c r="I20" s="100"/>
      <c r="J20" s="100"/>
      <c r="K20" s="100"/>
      <c r="L20" s="100"/>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row>
    <row r="21" spans="1:283" s="10" customFormat="1" ht="13.4" customHeight="1" thickBot="1" x14ac:dyDescent="0.3">
      <c r="A21" s="1"/>
      <c r="C21" s="400"/>
      <c r="D21" s="397" t="s">
        <v>324</v>
      </c>
      <c r="E21" s="238"/>
      <c r="F21" s="239" t="s">
        <v>200</v>
      </c>
      <c r="G21" s="94" t="str">
        <f>' Implementação do Programa'!$O$19</f>
        <v>-</v>
      </c>
      <c r="I21" s="100"/>
      <c r="J21" s="100"/>
      <c r="K21" s="100"/>
      <c r="L21" s="100"/>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row>
    <row r="22" spans="1:283" s="10" customFormat="1" ht="13.4" customHeight="1" thickBot="1" x14ac:dyDescent="0.3">
      <c r="A22" s="1"/>
      <c r="C22" s="400"/>
      <c r="D22" s="397"/>
      <c r="E22" s="221"/>
      <c r="F22" s="235" t="s">
        <v>327</v>
      </c>
      <c r="G22" s="94" t="str">
        <f>' Implementação do Programa'!$O$22</f>
        <v>-</v>
      </c>
      <c r="I22" s="100"/>
      <c r="J22" s="100"/>
      <c r="K22" s="100"/>
      <c r="L22" s="100"/>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row>
    <row r="23" spans="1:283" s="10" customFormat="1" ht="13.4" customHeight="1" thickBot="1" x14ac:dyDescent="0.3">
      <c r="A23" s="1"/>
      <c r="C23" s="400"/>
      <c r="D23" s="397"/>
      <c r="E23" s="223"/>
      <c r="F23" s="235" t="s">
        <v>218</v>
      </c>
      <c r="G23" s="94" t="str">
        <f>' Implementação do Programa'!$O$23</f>
        <v>-</v>
      </c>
      <c r="I23" s="100"/>
      <c r="J23" s="100"/>
      <c r="K23" s="100"/>
      <c r="L23" s="100"/>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row>
    <row r="24" spans="1:283" s="10" customFormat="1" ht="13.4" customHeight="1" thickBot="1" x14ac:dyDescent="0.3">
      <c r="A24" s="1"/>
      <c r="C24" s="400"/>
      <c r="D24" s="397"/>
      <c r="E24" s="223"/>
      <c r="F24" s="235" t="s">
        <v>203</v>
      </c>
      <c r="G24" s="94" t="str">
        <f>' Implementação do Programa'!$O$25</f>
        <v>-</v>
      </c>
      <c r="I24" s="100"/>
      <c r="J24" s="100"/>
      <c r="K24" s="100"/>
      <c r="L24" s="100"/>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row>
    <row r="25" spans="1:283" s="10" customFormat="1" ht="13.4" customHeight="1" thickBot="1" x14ac:dyDescent="0.3">
      <c r="A25" s="1"/>
      <c r="C25" s="400"/>
      <c r="D25" s="397"/>
      <c r="E25" s="223"/>
      <c r="F25" s="222" t="s">
        <v>204</v>
      </c>
      <c r="G25" s="94" t="str">
        <f>' Implementação do Programa'!$O$28</f>
        <v>-</v>
      </c>
      <c r="I25" s="100"/>
      <c r="J25" s="100"/>
      <c r="K25" s="100"/>
      <c r="L25" s="100"/>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row>
    <row r="26" spans="1:283" s="10" customFormat="1" ht="13.4" customHeight="1" thickBot="1" x14ac:dyDescent="0.3">
      <c r="A26" s="1"/>
      <c r="C26" s="400"/>
      <c r="D26" s="397"/>
      <c r="E26" s="223"/>
      <c r="F26" s="235" t="s">
        <v>205</v>
      </c>
      <c r="G26" s="94" t="str">
        <f>' Implementação do Programa'!$O$30</f>
        <v>-</v>
      </c>
      <c r="I26" s="100"/>
      <c r="J26" s="100"/>
      <c r="K26" s="100"/>
      <c r="L26" s="100"/>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row>
    <row r="27" spans="1:283" s="10" customFormat="1" ht="13.4" customHeight="1" thickBot="1" x14ac:dyDescent="0.3">
      <c r="A27" s="1"/>
      <c r="C27" s="400"/>
      <c r="D27" s="397"/>
      <c r="E27" s="229"/>
      <c r="F27" s="240" t="s">
        <v>206</v>
      </c>
      <c r="G27" s="94" t="str">
        <f>' Implementação do Programa'!$O$31</f>
        <v>-</v>
      </c>
      <c r="I27" s="100"/>
      <c r="J27" s="100"/>
      <c r="K27" s="100"/>
      <c r="L27" s="100"/>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row>
    <row r="28" spans="1:283" s="10" customFormat="1" ht="12.65" customHeight="1" thickBot="1" x14ac:dyDescent="0.3">
      <c r="A28" s="1"/>
      <c r="C28" s="399" t="s">
        <v>18</v>
      </c>
      <c r="D28" s="406" t="s">
        <v>130</v>
      </c>
      <c r="E28" s="241"/>
      <c r="F28" s="239" t="s">
        <v>317</v>
      </c>
      <c r="G28" s="93" t="str">
        <f>' Resultados do programa'!O7</f>
        <v>-</v>
      </c>
      <c r="I28" s="100"/>
      <c r="J28" s="100"/>
      <c r="K28" s="100"/>
      <c r="L28" s="100"/>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row>
    <row r="29" spans="1:283" s="10" customFormat="1" ht="12.65" customHeight="1" thickBot="1" x14ac:dyDescent="0.3">
      <c r="A29" s="1"/>
      <c r="C29" s="400"/>
      <c r="D29" s="407"/>
      <c r="E29" s="242"/>
      <c r="F29" s="235" t="s">
        <v>219</v>
      </c>
      <c r="G29" s="92" t="str">
        <f>' Resultados do programa'!O8</f>
        <v>-</v>
      </c>
      <c r="I29" s="100"/>
      <c r="J29" s="100"/>
      <c r="K29" s="100"/>
      <c r="L29" s="100"/>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row>
    <row r="30" spans="1:283" s="10" customFormat="1" ht="12.65" customHeight="1" thickBot="1" x14ac:dyDescent="0.3">
      <c r="A30" s="1"/>
      <c r="C30" s="400"/>
      <c r="D30" s="407"/>
      <c r="E30" s="242"/>
      <c r="F30" s="235" t="s">
        <v>209</v>
      </c>
      <c r="G30" s="92" t="str">
        <f>' Resultados do programa'!O9</f>
        <v>-</v>
      </c>
      <c r="I30" s="100"/>
      <c r="J30" s="100"/>
      <c r="K30" s="100"/>
      <c r="L30" s="100"/>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row>
    <row r="31" spans="1:283" s="10" customFormat="1" ht="12.65" customHeight="1" thickBot="1" x14ac:dyDescent="0.3">
      <c r="A31" s="1"/>
      <c r="C31" s="400"/>
      <c r="D31" s="407"/>
      <c r="E31" s="242"/>
      <c r="F31" s="243" t="s">
        <v>210</v>
      </c>
      <c r="G31" s="92" t="str">
        <f>' Resultados do programa'!O10</f>
        <v>-</v>
      </c>
      <c r="I31" s="100"/>
      <c r="J31" s="100"/>
      <c r="K31" s="100"/>
      <c r="L31" s="100"/>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row>
    <row r="32" spans="1:283" s="10" customFormat="1" ht="12.65" customHeight="1" thickBot="1" x14ac:dyDescent="0.3">
      <c r="A32" s="1"/>
      <c r="C32" s="400"/>
      <c r="D32" s="407"/>
      <c r="E32" s="223"/>
      <c r="F32" s="235" t="s">
        <v>211</v>
      </c>
      <c r="G32" s="92" t="str">
        <f>' Resultados do programa'!O11</f>
        <v>-</v>
      </c>
      <c r="I32" s="100"/>
      <c r="J32" s="100"/>
      <c r="K32" s="100"/>
      <c r="L32" s="100"/>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row>
    <row r="33" spans="1:283" s="10" customFormat="1" ht="11.9" customHeight="1" thickBot="1" x14ac:dyDescent="0.3">
      <c r="A33" s="1"/>
      <c r="C33" s="400"/>
      <c r="D33" s="407"/>
      <c r="E33" s="242"/>
      <c r="F33" s="235" t="s">
        <v>212</v>
      </c>
      <c r="G33" s="92" t="str">
        <f>' Resultados do programa'!O12</f>
        <v>-</v>
      </c>
      <c r="I33" s="100"/>
      <c r="J33" s="100"/>
      <c r="K33" s="100"/>
      <c r="L33" s="100"/>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row>
    <row r="34" spans="1:283" s="10" customFormat="1" ht="12.65" customHeight="1" thickBot="1" x14ac:dyDescent="0.3">
      <c r="A34" s="1"/>
      <c r="C34" s="400"/>
      <c r="D34" s="407"/>
      <c r="E34" s="242"/>
      <c r="F34" s="235" t="s">
        <v>213</v>
      </c>
      <c r="G34" s="92" t="str">
        <f>' Resultados do programa'!O13</f>
        <v>-</v>
      </c>
      <c r="I34" s="100"/>
      <c r="J34" s="100"/>
      <c r="K34" s="100"/>
      <c r="L34" s="100"/>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row>
    <row r="35" spans="1:283" s="10" customFormat="1" ht="14.25" customHeight="1" thickBot="1" x14ac:dyDescent="0.3">
      <c r="A35" s="1"/>
      <c r="C35" s="400"/>
      <c r="D35" s="408"/>
      <c r="E35" s="244"/>
      <c r="F35" s="245" t="s">
        <v>214</v>
      </c>
      <c r="G35" s="92" t="str">
        <f>' Resultados do programa'!O14</f>
        <v>-</v>
      </c>
      <c r="I35" s="100"/>
      <c r="J35" s="100"/>
      <c r="K35" s="100"/>
      <c r="L35" s="100"/>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row>
    <row r="36" spans="1:283" s="10" customFormat="1" ht="14.5" thickBot="1" x14ac:dyDescent="0.3">
      <c r="A36" s="1"/>
      <c r="C36" s="400"/>
      <c r="D36" s="407" t="s">
        <v>142</v>
      </c>
      <c r="E36" s="246"/>
      <c r="F36" s="234" t="s">
        <v>319</v>
      </c>
      <c r="G36" s="92" t="str">
        <f>' Resultados do programa'!O16</f>
        <v>-</v>
      </c>
      <c r="I36" s="100"/>
      <c r="J36" s="100"/>
      <c r="K36" s="100"/>
      <c r="L36" s="100"/>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row>
    <row r="37" spans="1:283" s="10" customFormat="1" ht="14.5" thickBot="1" x14ac:dyDescent="0.3">
      <c r="A37" s="1"/>
      <c r="C37" s="400"/>
      <c r="D37" s="407"/>
      <c r="E37" s="242"/>
      <c r="F37" s="235" t="s">
        <v>320</v>
      </c>
      <c r="G37" s="92" t="str">
        <f>' Resultados do programa'!O17</f>
        <v>-</v>
      </c>
      <c r="I37" s="100"/>
      <c r="J37" s="100"/>
      <c r="K37" s="100"/>
      <c r="L37" s="100"/>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row>
    <row r="38" spans="1:283" s="10" customFormat="1" ht="14.5" thickBot="1" x14ac:dyDescent="0.3">
      <c r="A38" s="1"/>
      <c r="C38" s="400"/>
      <c r="D38" s="407"/>
      <c r="E38" s="242"/>
      <c r="F38" s="235" t="s">
        <v>321</v>
      </c>
      <c r="G38" s="92" t="str">
        <f>' Resultados do programa'!O18</f>
        <v>-</v>
      </c>
      <c r="I38" s="100"/>
      <c r="J38" s="100"/>
      <c r="K38" s="100"/>
      <c r="L38" s="100"/>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row>
    <row r="39" spans="1:283" s="10" customFormat="1" ht="16" customHeight="1" thickBot="1" x14ac:dyDescent="0.3">
      <c r="A39" s="1"/>
      <c r="C39" s="400"/>
      <c r="D39" s="407"/>
      <c r="E39" s="223"/>
      <c r="F39" s="310" t="s">
        <v>390</v>
      </c>
      <c r="G39" s="92" t="str">
        <f>' Resultados do programa'!O19</f>
        <v>-</v>
      </c>
      <c r="I39" s="100"/>
      <c r="J39" s="100"/>
      <c r="K39" s="100"/>
      <c r="L39" s="100"/>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row>
    <row r="40" spans="1:283" s="10" customFormat="1" ht="23.5" thickBot="1" x14ac:dyDescent="0.3">
      <c r="A40" s="1"/>
      <c r="C40" s="400"/>
      <c r="D40" s="247" t="s">
        <v>149</v>
      </c>
      <c r="E40" s="248"/>
      <c r="F40" s="249"/>
      <c r="G40" s="92" t="str">
        <f>IFERROR(ROUND(AVERAGE('Gestao do Programa'!O6:O86),0),"-")</f>
        <v>-</v>
      </c>
      <c r="H40" s="157"/>
      <c r="I40" s="100"/>
      <c r="J40" s="100"/>
      <c r="K40" s="100"/>
      <c r="L40" s="100"/>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row>
    <row r="41" spans="1:283" s="10" customFormat="1" ht="30.5" thickBot="1" x14ac:dyDescent="0.3">
      <c r="A41" s="1"/>
      <c r="C41" s="251"/>
      <c r="D41" s="250" t="s">
        <v>151</v>
      </c>
      <c r="E41" s="224"/>
      <c r="F41" s="224"/>
      <c r="G41" s="92" t="str">
        <f>IF((SUM('Gestao do Programa'!L57:N57)+SUM(' Implementação do Programa'!$L$8:$N$8)+SUM(' Implementação do Programa'!$L$9:$N$9))/3=0,"-", ROUND((SUM('Gestao do Programa'!L57:N57)+SUM(' Implementação do Programa'!$L$8:$N$8)+SUM(' Implementação do Programa'!$L$9:$N$9))/3,0))</f>
        <v>-</v>
      </c>
      <c r="H41" s="157"/>
      <c r="I41" s="100"/>
      <c r="J41" s="100"/>
      <c r="K41" s="100"/>
      <c r="L41" s="100"/>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row>
    <row r="42" spans="1:283" s="10" customFormat="1" x14ac:dyDescent="0.25">
      <c r="A42" s="1"/>
      <c r="C42" s="15"/>
      <c r="D42" s="14"/>
      <c r="E42" s="12"/>
      <c r="F42" s="12"/>
      <c r="G42" s="11"/>
      <c r="I42" s="100"/>
      <c r="J42" s="100"/>
      <c r="K42" s="100"/>
      <c r="L42" s="100"/>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row>
    <row r="43" spans="1:283" x14ac:dyDescent="0.25">
      <c r="G43" s="3"/>
      <c r="H43" s="3"/>
      <c r="I43" s="3"/>
    </row>
    <row r="44" spans="1:283" ht="15.5" x14ac:dyDescent="0.35">
      <c r="G44" s="3"/>
      <c r="H44" s="3"/>
      <c r="I44" s="51"/>
      <c r="J44" s="51">
        <f>COUNTIF(G3:G41,"-")</f>
        <v>39</v>
      </c>
      <c r="K44" s="73"/>
    </row>
    <row r="45" spans="1:283" ht="15.5" x14ac:dyDescent="0.35">
      <c r="G45" s="3"/>
      <c r="H45" s="3"/>
      <c r="I45" s="51"/>
      <c r="J45" s="51">
        <f>COUNTIF(G3:G41,"&gt;0")</f>
        <v>0</v>
      </c>
      <c r="K45" s="73"/>
    </row>
    <row r="46" spans="1:283" ht="15.5" x14ac:dyDescent="0.35">
      <c r="G46" s="3"/>
      <c r="H46" s="3"/>
      <c r="I46" s="51" t="s">
        <v>146</v>
      </c>
      <c r="J46" s="51">
        <f>J45/(J44+J45)</f>
        <v>0</v>
      </c>
      <c r="K46" s="73">
        <f>1-J46</f>
        <v>1</v>
      </c>
    </row>
    <row r="47" spans="1:283" s="2" customFormat="1" x14ac:dyDescent="0.25">
      <c r="A47" s="1"/>
      <c r="B47" s="1"/>
      <c r="C47" s="6"/>
      <c r="D47" s="5"/>
      <c r="E47" s="9"/>
      <c r="F47" s="9"/>
      <c r="G47" s="3"/>
      <c r="H47" s="3"/>
      <c r="I47" s="3"/>
      <c r="J47" s="100"/>
      <c r="K47" s="100"/>
      <c r="L47" s="100"/>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row>
    <row r="48" spans="1:283" s="2" customFormat="1" x14ac:dyDescent="0.25">
      <c r="A48" s="1"/>
      <c r="B48" s="1"/>
      <c r="C48" s="6"/>
      <c r="D48" s="5"/>
      <c r="E48" s="9"/>
      <c r="F48" s="9"/>
      <c r="G48" s="3"/>
      <c r="H48" s="3"/>
      <c r="I48" s="3"/>
      <c r="J48" s="100"/>
      <c r="K48" s="100"/>
      <c r="L48" s="100"/>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row>
    <row r="49" spans="1:45" s="2" customFormat="1" x14ac:dyDescent="0.25">
      <c r="A49" s="1"/>
      <c r="B49" s="1"/>
      <c r="C49" s="6"/>
      <c r="D49" s="8"/>
      <c r="E49" s="9"/>
      <c r="F49" s="9"/>
      <c r="G49" s="3"/>
      <c r="H49" s="3"/>
      <c r="I49" s="3"/>
      <c r="J49" s="100"/>
      <c r="K49" s="100"/>
      <c r="L49" s="100"/>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row>
    <row r="50" spans="1:45" s="2" customFormat="1" x14ac:dyDescent="0.25">
      <c r="A50" s="1"/>
      <c r="B50" s="1"/>
      <c r="C50" s="6"/>
      <c r="D50" s="8"/>
      <c r="E50" s="9"/>
      <c r="F50" s="9"/>
      <c r="G50" s="3"/>
      <c r="H50" s="3"/>
      <c r="I50" s="3"/>
      <c r="J50" s="100"/>
      <c r="K50" s="100"/>
      <c r="L50" s="100"/>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row>
    <row r="51" spans="1:45" s="2" customFormat="1" x14ac:dyDescent="0.25">
      <c r="C51" s="6"/>
      <c r="D51" s="8"/>
      <c r="E51" s="9"/>
      <c r="F51" s="9"/>
      <c r="G51" s="3"/>
      <c r="H51" s="3"/>
      <c r="I51" s="3"/>
      <c r="J51" s="4"/>
      <c r="K51" s="4"/>
      <c r="L51" s="4"/>
    </row>
    <row r="52" spans="1:45" s="2" customFormat="1" x14ac:dyDescent="0.25">
      <c r="C52" s="6"/>
      <c r="D52" s="8"/>
      <c r="E52" s="9"/>
      <c r="F52" s="9"/>
      <c r="G52" s="3"/>
      <c r="H52" s="3"/>
      <c r="I52" s="3"/>
      <c r="J52" s="4"/>
      <c r="K52" s="4"/>
      <c r="L52" s="4"/>
    </row>
    <row r="53" spans="1:45" s="2" customFormat="1" x14ac:dyDescent="0.25">
      <c r="C53" s="6"/>
      <c r="D53" s="8"/>
      <c r="E53" s="9"/>
      <c r="F53" s="9"/>
      <c r="G53" s="3"/>
      <c r="H53" s="3"/>
      <c r="I53" s="3"/>
      <c r="J53" s="4"/>
      <c r="K53" s="4"/>
      <c r="L53" s="4"/>
    </row>
    <row r="54" spans="1:45" s="2" customFormat="1" x14ac:dyDescent="0.25">
      <c r="C54" s="6"/>
      <c r="D54" s="8"/>
      <c r="E54" s="9"/>
      <c r="F54" s="9"/>
      <c r="G54" s="3"/>
      <c r="H54" s="3"/>
      <c r="I54" s="3"/>
      <c r="J54" s="4"/>
      <c r="K54" s="4"/>
      <c r="L54" s="4"/>
    </row>
    <row r="55" spans="1:45" s="2" customFormat="1" x14ac:dyDescent="0.25">
      <c r="C55" s="6"/>
      <c r="D55" s="8"/>
      <c r="E55" s="9"/>
      <c r="F55" s="9"/>
      <c r="G55" s="3"/>
      <c r="H55" s="3"/>
      <c r="I55" s="3"/>
      <c r="J55" s="4"/>
      <c r="K55" s="4"/>
      <c r="L55" s="4"/>
    </row>
    <row r="56" spans="1:45" s="2" customFormat="1" x14ac:dyDescent="0.25">
      <c r="C56" s="6"/>
      <c r="D56" s="8"/>
      <c r="E56" s="9"/>
      <c r="F56" s="9"/>
      <c r="G56" s="3"/>
      <c r="H56" s="3"/>
      <c r="I56" s="3"/>
      <c r="J56" s="4"/>
      <c r="K56" s="4"/>
      <c r="L56" s="4"/>
    </row>
    <row r="57" spans="1:45" s="2" customFormat="1" x14ac:dyDescent="0.25">
      <c r="C57" s="6"/>
      <c r="D57" s="8"/>
      <c r="E57" s="9"/>
      <c r="F57" s="9"/>
      <c r="G57" s="3"/>
      <c r="H57" s="3"/>
      <c r="I57" s="3"/>
      <c r="J57" s="4"/>
      <c r="K57" s="4"/>
      <c r="L57" s="4"/>
    </row>
    <row r="58" spans="1:45" s="2" customFormat="1" x14ac:dyDescent="0.25">
      <c r="C58" s="6"/>
      <c r="D58" s="8"/>
      <c r="E58" s="9"/>
      <c r="F58" s="9"/>
      <c r="G58" s="3"/>
      <c r="H58" s="3"/>
      <c r="I58" s="3"/>
      <c r="J58" s="4"/>
      <c r="K58" s="4"/>
      <c r="L58" s="4"/>
    </row>
    <row r="59" spans="1:45" s="2" customFormat="1" x14ac:dyDescent="0.25">
      <c r="C59" s="6"/>
      <c r="D59" s="8"/>
      <c r="E59" s="9"/>
      <c r="F59" s="9"/>
      <c r="G59" s="3"/>
      <c r="H59" s="3"/>
      <c r="I59" s="3"/>
      <c r="J59" s="4"/>
      <c r="K59" s="4"/>
      <c r="L59" s="4"/>
    </row>
    <row r="60" spans="1:45" s="2" customFormat="1" x14ac:dyDescent="0.25">
      <c r="C60" s="6"/>
      <c r="D60" s="8"/>
      <c r="E60" s="9"/>
      <c r="F60" s="9"/>
      <c r="G60" s="3"/>
      <c r="H60" s="3"/>
      <c r="I60" s="3"/>
      <c r="J60" s="4"/>
      <c r="K60" s="4"/>
      <c r="L60" s="4"/>
    </row>
    <row r="61" spans="1:45" s="2" customFormat="1" x14ac:dyDescent="0.25">
      <c r="C61" s="6"/>
      <c r="D61" s="8"/>
      <c r="E61" s="9"/>
      <c r="F61" s="9"/>
      <c r="G61" s="3"/>
      <c r="H61" s="3"/>
      <c r="I61" s="3"/>
      <c r="J61" s="4"/>
      <c r="K61" s="4"/>
      <c r="L61" s="4"/>
    </row>
    <row r="62" spans="1:45" s="2" customFormat="1" x14ac:dyDescent="0.25">
      <c r="C62" s="6"/>
      <c r="D62" s="8"/>
      <c r="E62" s="9"/>
      <c r="F62" s="9"/>
      <c r="G62" s="3"/>
      <c r="H62" s="3"/>
      <c r="I62" s="3"/>
      <c r="J62" s="4"/>
      <c r="K62" s="4"/>
      <c r="L62" s="4"/>
    </row>
    <row r="63" spans="1:45" s="2" customFormat="1" x14ac:dyDescent="0.25">
      <c r="C63" s="6"/>
      <c r="D63" s="8"/>
      <c r="E63" s="9"/>
      <c r="F63" s="9"/>
      <c r="G63" s="3"/>
      <c r="H63" s="3"/>
      <c r="I63" s="3"/>
      <c r="J63" s="4"/>
      <c r="K63" s="4"/>
      <c r="L63" s="4"/>
    </row>
    <row r="64" spans="1:45" s="2" customFormat="1" x14ac:dyDescent="0.25">
      <c r="C64" s="6"/>
      <c r="D64" s="8"/>
      <c r="E64" s="9"/>
      <c r="F64" s="9"/>
      <c r="G64" s="3"/>
      <c r="H64" s="3"/>
      <c r="I64" s="3"/>
      <c r="J64" s="4"/>
      <c r="K64" s="4"/>
      <c r="L64" s="4"/>
    </row>
    <row r="65" spans="3:12" s="2" customFormat="1" x14ac:dyDescent="0.25">
      <c r="C65" s="6"/>
      <c r="D65" s="8"/>
      <c r="E65" s="9"/>
      <c r="F65" s="9"/>
      <c r="G65" s="3"/>
      <c r="H65" s="3"/>
      <c r="I65" s="3"/>
      <c r="J65" s="4"/>
      <c r="K65" s="4"/>
      <c r="L65" s="4"/>
    </row>
    <row r="66" spans="3:12" s="2" customFormat="1" x14ac:dyDescent="0.25">
      <c r="C66" s="6"/>
      <c r="D66" s="8"/>
      <c r="E66" s="9"/>
      <c r="F66" s="9"/>
      <c r="G66" s="3"/>
      <c r="H66" s="3"/>
      <c r="I66" s="3"/>
      <c r="J66" s="4"/>
      <c r="K66" s="4"/>
      <c r="L66" s="4"/>
    </row>
    <row r="67" spans="3:12" s="2" customFormat="1" x14ac:dyDescent="0.25">
      <c r="C67" s="6"/>
      <c r="D67" s="8"/>
      <c r="E67" s="9"/>
      <c r="F67" s="9"/>
      <c r="G67" s="3"/>
      <c r="H67" s="3"/>
      <c r="I67" s="3"/>
      <c r="J67" s="4"/>
      <c r="K67" s="4"/>
      <c r="L67" s="4"/>
    </row>
    <row r="68" spans="3:12" s="2" customFormat="1" x14ac:dyDescent="0.25">
      <c r="C68" s="6"/>
      <c r="D68" s="8"/>
      <c r="E68" s="9"/>
      <c r="F68" s="9"/>
      <c r="G68" s="3"/>
      <c r="H68" s="3"/>
      <c r="I68" s="3"/>
      <c r="J68" s="4"/>
      <c r="K68" s="4"/>
      <c r="L68" s="4"/>
    </row>
    <row r="69" spans="3:12" s="2" customFormat="1" x14ac:dyDescent="0.25">
      <c r="C69" s="6"/>
      <c r="D69" s="8"/>
      <c r="E69" s="9"/>
      <c r="F69" s="9"/>
      <c r="G69" s="3"/>
      <c r="H69" s="3"/>
      <c r="I69" s="3"/>
      <c r="J69" s="4"/>
      <c r="K69" s="4"/>
      <c r="L69" s="4"/>
    </row>
    <row r="70" spans="3:12" s="2" customFormat="1" x14ac:dyDescent="0.25">
      <c r="C70" s="6"/>
      <c r="D70" s="8"/>
      <c r="E70" s="9"/>
      <c r="F70" s="9"/>
      <c r="G70" s="3"/>
      <c r="H70" s="3"/>
      <c r="I70" s="3"/>
      <c r="J70" s="4"/>
      <c r="K70" s="4"/>
      <c r="L70" s="4"/>
    </row>
    <row r="71" spans="3:12" s="2" customFormat="1" x14ac:dyDescent="0.25">
      <c r="C71" s="6"/>
      <c r="D71" s="8"/>
      <c r="E71" s="9"/>
      <c r="F71" s="9"/>
      <c r="G71" s="3"/>
      <c r="H71" s="3"/>
      <c r="I71" s="3"/>
      <c r="J71" s="4"/>
      <c r="K71" s="4"/>
      <c r="L71" s="4"/>
    </row>
    <row r="72" spans="3:12" s="2" customFormat="1" x14ac:dyDescent="0.25">
      <c r="C72" s="6"/>
      <c r="D72" s="8"/>
      <c r="E72" s="9"/>
      <c r="F72" s="9"/>
      <c r="G72" s="3"/>
      <c r="H72" s="3"/>
      <c r="I72" s="3"/>
      <c r="J72" s="4"/>
      <c r="K72" s="4"/>
      <c r="L72" s="4"/>
    </row>
    <row r="73" spans="3:12" s="2" customFormat="1" x14ac:dyDescent="0.25">
      <c r="C73" s="6"/>
      <c r="D73" s="8"/>
      <c r="E73" s="9"/>
      <c r="F73" s="9"/>
      <c r="G73" s="3"/>
      <c r="H73" s="3"/>
      <c r="I73" s="3"/>
      <c r="J73" s="4"/>
      <c r="K73" s="4"/>
      <c r="L73" s="4"/>
    </row>
    <row r="74" spans="3:12" s="2" customFormat="1" x14ac:dyDescent="0.25">
      <c r="C74" s="6"/>
      <c r="D74" s="8"/>
      <c r="E74" s="9"/>
      <c r="F74" s="9"/>
      <c r="G74" s="3"/>
      <c r="H74" s="3"/>
      <c r="I74" s="3"/>
      <c r="J74" s="4"/>
      <c r="K74" s="4"/>
      <c r="L74" s="4"/>
    </row>
    <row r="75" spans="3:12" s="2" customFormat="1" x14ac:dyDescent="0.25">
      <c r="C75" s="6"/>
      <c r="D75" s="8"/>
      <c r="E75" s="9"/>
      <c r="F75" s="9"/>
      <c r="G75" s="3"/>
      <c r="H75" s="3"/>
      <c r="I75" s="3"/>
      <c r="J75" s="4"/>
      <c r="K75" s="4"/>
      <c r="L75" s="4"/>
    </row>
    <row r="76" spans="3:12" s="2" customFormat="1" x14ac:dyDescent="0.25">
      <c r="C76" s="6"/>
      <c r="D76" s="8"/>
      <c r="E76" s="3"/>
      <c r="F76" s="3"/>
      <c r="G76" s="3"/>
      <c r="H76" s="3"/>
      <c r="I76" s="3"/>
      <c r="J76" s="4"/>
      <c r="K76" s="4"/>
      <c r="L76" s="4"/>
    </row>
    <row r="77" spans="3:12" s="2" customFormat="1" x14ac:dyDescent="0.25">
      <c r="C77" s="6"/>
      <c r="D77" s="8"/>
      <c r="E77" s="3"/>
      <c r="F77" s="3"/>
      <c r="G77" s="3"/>
      <c r="H77" s="3"/>
      <c r="I77" s="3"/>
      <c r="J77" s="4"/>
      <c r="K77" s="4"/>
      <c r="L77" s="4"/>
    </row>
    <row r="78" spans="3:12" x14ac:dyDescent="0.25">
      <c r="G78" s="3"/>
      <c r="H78" s="3"/>
      <c r="I78" s="3"/>
    </row>
    <row r="79" spans="3:12" x14ac:dyDescent="0.25">
      <c r="G79" s="3"/>
      <c r="H79" s="3"/>
      <c r="I79" s="3"/>
    </row>
    <row r="80" spans="3:12" x14ac:dyDescent="0.25">
      <c r="G80" s="3"/>
      <c r="H80" s="3"/>
      <c r="I80" s="3"/>
    </row>
    <row r="81" spans="7:9" x14ac:dyDescent="0.25">
      <c r="G81" s="3"/>
      <c r="H81" s="3"/>
      <c r="I81" s="3"/>
    </row>
    <row r="82" spans="7:9" x14ac:dyDescent="0.25">
      <c r="G82" s="3"/>
      <c r="H82" s="3"/>
      <c r="I82" s="3"/>
    </row>
    <row r="83" spans="7:9" x14ac:dyDescent="0.25">
      <c r="G83" s="3"/>
      <c r="H83" s="3"/>
      <c r="I83" s="3"/>
    </row>
    <row r="84" spans="7:9" x14ac:dyDescent="0.25">
      <c r="G84" s="3"/>
      <c r="H84" s="3"/>
      <c r="I84" s="3"/>
    </row>
    <row r="85" spans="7:9" x14ac:dyDescent="0.25">
      <c r="G85" s="3"/>
      <c r="H85" s="3"/>
      <c r="I85" s="3"/>
    </row>
    <row r="86" spans="7:9" x14ac:dyDescent="0.25">
      <c r="G86" s="3"/>
      <c r="H86" s="3"/>
      <c r="I86" s="3"/>
    </row>
    <row r="87" spans="7:9" x14ac:dyDescent="0.25">
      <c r="G87" s="3"/>
      <c r="H87" s="3"/>
      <c r="I87" s="3"/>
    </row>
    <row r="88" spans="7:9" x14ac:dyDescent="0.25">
      <c r="G88" s="3"/>
      <c r="H88" s="3"/>
      <c r="I88" s="3"/>
    </row>
    <row r="89" spans="7:9" x14ac:dyDescent="0.25">
      <c r="G89" s="3"/>
      <c r="H89" s="3"/>
      <c r="I89" s="3"/>
    </row>
    <row r="90" spans="7:9" x14ac:dyDescent="0.25">
      <c r="G90" s="3"/>
      <c r="H90" s="3"/>
      <c r="I90" s="3"/>
    </row>
    <row r="91" spans="7:9" x14ac:dyDescent="0.25">
      <c r="G91" s="3"/>
      <c r="H91" s="3"/>
      <c r="I91" s="3"/>
    </row>
    <row r="92" spans="7:9" x14ac:dyDescent="0.25">
      <c r="G92" s="3"/>
      <c r="H92" s="3"/>
      <c r="I92" s="3"/>
    </row>
    <row r="93" spans="7:9" x14ac:dyDescent="0.25">
      <c r="G93" s="3"/>
      <c r="H93" s="3"/>
      <c r="I93" s="3"/>
    </row>
    <row r="94" spans="7:9" x14ac:dyDescent="0.25">
      <c r="G94" s="3"/>
      <c r="H94" s="3"/>
      <c r="I94" s="3"/>
    </row>
    <row r="95" spans="7:9" x14ac:dyDescent="0.25">
      <c r="G95" s="3"/>
      <c r="H95" s="3"/>
      <c r="I95" s="3"/>
    </row>
    <row r="96" spans="7:9" x14ac:dyDescent="0.25">
      <c r="G96" s="3"/>
      <c r="H96" s="3"/>
      <c r="I96" s="3"/>
    </row>
    <row r="97" spans="7:9" x14ac:dyDescent="0.25">
      <c r="G97" s="3"/>
      <c r="H97" s="3"/>
      <c r="I97" s="3"/>
    </row>
    <row r="98" spans="7:9" x14ac:dyDescent="0.25">
      <c r="G98" s="3"/>
      <c r="H98" s="3"/>
      <c r="I98" s="3"/>
    </row>
    <row r="99" spans="7:9" x14ac:dyDescent="0.25">
      <c r="G99" s="3"/>
      <c r="H99" s="3"/>
      <c r="I99" s="3"/>
    </row>
    <row r="100" spans="7:9" x14ac:dyDescent="0.25">
      <c r="G100" s="3"/>
      <c r="H100" s="3"/>
      <c r="I100" s="3"/>
    </row>
    <row r="101" spans="7:9" x14ac:dyDescent="0.25">
      <c r="G101" s="3"/>
      <c r="H101" s="3"/>
      <c r="I101" s="3"/>
    </row>
    <row r="102" spans="7:9" x14ac:dyDescent="0.25">
      <c r="G102" s="3"/>
      <c r="H102" s="3"/>
      <c r="I102" s="3"/>
    </row>
    <row r="103" spans="7:9" x14ac:dyDescent="0.25">
      <c r="G103" s="3"/>
      <c r="H103" s="3"/>
      <c r="I103" s="3"/>
    </row>
    <row r="104" spans="7:9" x14ac:dyDescent="0.25">
      <c r="G104" s="3"/>
      <c r="H104" s="3"/>
      <c r="I104" s="3"/>
    </row>
    <row r="105" spans="7:9" x14ac:dyDescent="0.25">
      <c r="G105" s="3"/>
      <c r="H105" s="3"/>
      <c r="I105" s="3"/>
    </row>
    <row r="106" spans="7:9" x14ac:dyDescent="0.25">
      <c r="G106" s="3"/>
      <c r="H106" s="3"/>
      <c r="I106" s="3"/>
    </row>
    <row r="107" spans="7:9" x14ac:dyDescent="0.25">
      <c r="G107" s="3"/>
      <c r="H107" s="3"/>
      <c r="I107" s="3"/>
    </row>
    <row r="108" spans="7:9" x14ac:dyDescent="0.25">
      <c r="G108" s="3"/>
      <c r="H108" s="3"/>
      <c r="I108" s="3"/>
    </row>
    <row r="109" spans="7:9" x14ac:dyDescent="0.25">
      <c r="G109" s="3"/>
      <c r="H109" s="3"/>
      <c r="I109" s="3"/>
    </row>
    <row r="110" spans="7:9" x14ac:dyDescent="0.25">
      <c r="G110" s="3"/>
      <c r="H110" s="3"/>
      <c r="I110" s="3"/>
    </row>
    <row r="111" spans="7:9" x14ac:dyDescent="0.25">
      <c r="G111" s="3"/>
      <c r="H111" s="3"/>
      <c r="I111" s="3"/>
    </row>
    <row r="112" spans="7:9" x14ac:dyDescent="0.25">
      <c r="G112" s="3"/>
      <c r="H112" s="3"/>
      <c r="I112" s="3"/>
    </row>
    <row r="113" spans="7:9" x14ac:dyDescent="0.25">
      <c r="G113" s="3"/>
      <c r="H113" s="3"/>
      <c r="I113" s="3"/>
    </row>
    <row r="114" spans="7:9" x14ac:dyDescent="0.25">
      <c r="G114" s="3"/>
      <c r="H114" s="3"/>
      <c r="I114" s="3"/>
    </row>
    <row r="115" spans="7:9" x14ac:dyDescent="0.25">
      <c r="G115" s="3"/>
      <c r="H115" s="3"/>
      <c r="I115" s="3"/>
    </row>
    <row r="116" spans="7:9" x14ac:dyDescent="0.25">
      <c r="G116" s="3"/>
      <c r="H116" s="3"/>
      <c r="I116" s="3"/>
    </row>
    <row r="117" spans="7:9" x14ac:dyDescent="0.25">
      <c r="G117" s="3"/>
      <c r="H117" s="3"/>
      <c r="I117" s="3"/>
    </row>
    <row r="118" spans="7:9" x14ac:dyDescent="0.25">
      <c r="G118" s="3"/>
      <c r="H118" s="3"/>
      <c r="I118" s="3"/>
    </row>
    <row r="119" spans="7:9" x14ac:dyDescent="0.25">
      <c r="G119" s="3"/>
      <c r="H119" s="3"/>
      <c r="I119" s="3"/>
    </row>
    <row r="120" spans="7:9" x14ac:dyDescent="0.25">
      <c r="G120" s="3"/>
      <c r="H120" s="3"/>
      <c r="I120" s="3"/>
    </row>
    <row r="121" spans="7:9" x14ac:dyDescent="0.25">
      <c r="G121" s="3"/>
      <c r="H121" s="3"/>
      <c r="I121" s="3"/>
    </row>
    <row r="122" spans="7:9" x14ac:dyDescent="0.25">
      <c r="G122" s="3"/>
      <c r="H122" s="3"/>
      <c r="I122" s="3"/>
    </row>
    <row r="123" spans="7:9" x14ac:dyDescent="0.25">
      <c r="G123" s="3"/>
      <c r="H123" s="3"/>
      <c r="I123" s="3"/>
    </row>
    <row r="124" spans="7:9" x14ac:dyDescent="0.25">
      <c r="G124" s="3"/>
      <c r="H124" s="3"/>
      <c r="I124" s="3"/>
    </row>
    <row r="125" spans="7:9" x14ac:dyDescent="0.25">
      <c r="G125" s="3"/>
      <c r="H125" s="3"/>
      <c r="I125" s="3"/>
    </row>
    <row r="126" spans="7:9" x14ac:dyDescent="0.25">
      <c r="G126" s="3"/>
      <c r="H126" s="3"/>
      <c r="I126" s="3"/>
    </row>
    <row r="127" spans="7:9" x14ac:dyDescent="0.25">
      <c r="G127" s="3"/>
      <c r="H127" s="3"/>
      <c r="I127" s="3"/>
    </row>
    <row r="128" spans="7:9" x14ac:dyDescent="0.25">
      <c r="G128" s="3"/>
      <c r="H128" s="3"/>
      <c r="I128" s="3"/>
    </row>
    <row r="129" spans="7:9" x14ac:dyDescent="0.25">
      <c r="G129" s="3"/>
      <c r="H129" s="3"/>
      <c r="I129" s="3"/>
    </row>
    <row r="130" spans="7:9" x14ac:dyDescent="0.25">
      <c r="G130" s="3"/>
      <c r="H130" s="3"/>
      <c r="I130" s="3"/>
    </row>
    <row r="131" spans="7:9" x14ac:dyDescent="0.25">
      <c r="G131" s="3"/>
      <c r="H131" s="3"/>
      <c r="I131" s="3"/>
    </row>
    <row r="132" spans="7:9" x14ac:dyDescent="0.25">
      <c r="G132" s="3"/>
      <c r="H132" s="3"/>
      <c r="I132" s="3"/>
    </row>
    <row r="133" spans="7:9" x14ac:dyDescent="0.25">
      <c r="G133" s="3"/>
      <c r="H133" s="3"/>
      <c r="I133" s="3"/>
    </row>
    <row r="134" spans="7:9" x14ac:dyDescent="0.25">
      <c r="G134" s="3"/>
      <c r="H134" s="3"/>
      <c r="I134" s="3"/>
    </row>
    <row r="135" spans="7:9" x14ac:dyDescent="0.25">
      <c r="G135" s="3"/>
      <c r="H135" s="3"/>
      <c r="I135" s="3"/>
    </row>
    <row r="136" spans="7:9" x14ac:dyDescent="0.25">
      <c r="G136" s="3"/>
      <c r="H136" s="3"/>
      <c r="I136" s="3"/>
    </row>
    <row r="137" spans="7:9" x14ac:dyDescent="0.25">
      <c r="G137" s="3"/>
      <c r="H137" s="3"/>
      <c r="I137" s="3"/>
    </row>
    <row r="138" spans="7:9" x14ac:dyDescent="0.25">
      <c r="G138" s="3"/>
      <c r="H138" s="3"/>
      <c r="I138" s="3"/>
    </row>
    <row r="139" spans="7:9" x14ac:dyDescent="0.25">
      <c r="G139" s="3"/>
      <c r="H139" s="3"/>
      <c r="I139" s="3"/>
    </row>
    <row r="140" spans="7:9" x14ac:dyDescent="0.25">
      <c r="G140" s="3"/>
      <c r="H140" s="3"/>
      <c r="I140" s="3"/>
    </row>
    <row r="141" spans="7:9" x14ac:dyDescent="0.25">
      <c r="G141" s="3"/>
      <c r="H141" s="3"/>
      <c r="I141" s="3"/>
    </row>
    <row r="142" spans="7:9" x14ac:dyDescent="0.25">
      <c r="G142" s="3"/>
      <c r="H142" s="3"/>
      <c r="I142" s="3"/>
    </row>
    <row r="143" spans="7:9" x14ac:dyDescent="0.25">
      <c r="G143" s="3"/>
      <c r="H143" s="3"/>
      <c r="I143" s="3"/>
    </row>
    <row r="144" spans="7:9" x14ac:dyDescent="0.25">
      <c r="G144" s="3"/>
      <c r="H144" s="3"/>
      <c r="I144" s="3"/>
    </row>
    <row r="145" spans="7:9" x14ac:dyDescent="0.25">
      <c r="G145" s="3"/>
      <c r="H145" s="3"/>
      <c r="I145" s="3"/>
    </row>
    <row r="146" spans="7:9" x14ac:dyDescent="0.25">
      <c r="G146" s="3"/>
      <c r="H146" s="3"/>
      <c r="I146" s="3"/>
    </row>
    <row r="147" spans="7:9" x14ac:dyDescent="0.25">
      <c r="G147" s="3"/>
      <c r="H147" s="3"/>
      <c r="I147" s="3"/>
    </row>
    <row r="148" spans="7:9" x14ac:dyDescent="0.25">
      <c r="G148" s="3"/>
      <c r="H148" s="3"/>
      <c r="I148" s="3"/>
    </row>
    <row r="149" spans="7:9" x14ac:dyDescent="0.25">
      <c r="G149" s="3"/>
      <c r="H149" s="3"/>
      <c r="I149" s="3"/>
    </row>
    <row r="150" spans="7:9" x14ac:dyDescent="0.25">
      <c r="G150" s="3"/>
      <c r="H150" s="3"/>
      <c r="I150" s="3"/>
    </row>
    <row r="151" spans="7:9" x14ac:dyDescent="0.25">
      <c r="G151" s="3"/>
      <c r="H151" s="3"/>
      <c r="I151" s="3"/>
    </row>
    <row r="152" spans="7:9" x14ac:dyDescent="0.25">
      <c r="G152" s="3"/>
      <c r="H152" s="3"/>
      <c r="I152" s="3"/>
    </row>
    <row r="153" spans="7:9" x14ac:dyDescent="0.25">
      <c r="G153" s="3"/>
      <c r="H153" s="3"/>
      <c r="I153" s="3"/>
    </row>
    <row r="154" spans="7:9" x14ac:dyDescent="0.25">
      <c r="G154" s="3"/>
      <c r="H154" s="3"/>
      <c r="I154" s="3"/>
    </row>
    <row r="155" spans="7:9" x14ac:dyDescent="0.25">
      <c r="G155" s="3"/>
      <c r="H155" s="3"/>
      <c r="I155" s="3"/>
    </row>
    <row r="156" spans="7:9" x14ac:dyDescent="0.25">
      <c r="G156" s="3"/>
      <c r="H156" s="3"/>
      <c r="I156" s="3"/>
    </row>
    <row r="157" spans="7:9" x14ac:dyDescent="0.25">
      <c r="G157" s="3"/>
      <c r="H157" s="3"/>
      <c r="I157" s="3"/>
    </row>
    <row r="158" spans="7:9" x14ac:dyDescent="0.25">
      <c r="G158" s="3"/>
      <c r="H158" s="3"/>
      <c r="I158" s="3"/>
    </row>
    <row r="159" spans="7:9" x14ac:dyDescent="0.25">
      <c r="G159" s="3"/>
      <c r="H159" s="3"/>
      <c r="I159" s="3"/>
    </row>
    <row r="160" spans="7:9" x14ac:dyDescent="0.25">
      <c r="G160" s="3"/>
      <c r="H160" s="3"/>
      <c r="I160" s="3"/>
    </row>
    <row r="161" spans="7:9" x14ac:dyDescent="0.25">
      <c r="G161" s="3"/>
      <c r="H161" s="3"/>
      <c r="I161" s="3"/>
    </row>
    <row r="162" spans="7:9" x14ac:dyDescent="0.25">
      <c r="G162" s="3"/>
      <c r="H162" s="3"/>
      <c r="I162" s="3"/>
    </row>
    <row r="163" spans="7:9" x14ac:dyDescent="0.25">
      <c r="G163" s="3"/>
      <c r="H163" s="3"/>
      <c r="I163" s="3"/>
    </row>
    <row r="164" spans="7:9" x14ac:dyDescent="0.25">
      <c r="G164" s="3"/>
      <c r="H164" s="3"/>
      <c r="I164" s="3"/>
    </row>
    <row r="165" spans="7:9" x14ac:dyDescent="0.25">
      <c r="G165" s="3"/>
      <c r="H165" s="3"/>
      <c r="I165" s="3"/>
    </row>
    <row r="166" spans="7:9" x14ac:dyDescent="0.25">
      <c r="G166" s="3"/>
      <c r="H166" s="3"/>
      <c r="I166" s="3"/>
    </row>
    <row r="167" spans="7:9" x14ac:dyDescent="0.25">
      <c r="G167" s="3"/>
      <c r="H167" s="3"/>
      <c r="I167" s="3"/>
    </row>
    <row r="168" spans="7:9" x14ac:dyDescent="0.25">
      <c r="G168" s="3"/>
      <c r="H168" s="3"/>
      <c r="I168" s="3"/>
    </row>
    <row r="169" spans="7:9" x14ac:dyDescent="0.25">
      <c r="G169" s="3"/>
      <c r="H169" s="3"/>
      <c r="I169" s="3"/>
    </row>
    <row r="170" spans="7:9" x14ac:dyDescent="0.25">
      <c r="G170" s="3"/>
      <c r="H170" s="3"/>
      <c r="I170" s="3"/>
    </row>
    <row r="171" spans="7:9" x14ac:dyDescent="0.25">
      <c r="G171" s="3"/>
      <c r="H171" s="3"/>
      <c r="I171" s="3"/>
    </row>
    <row r="172" spans="7:9" x14ac:dyDescent="0.25">
      <c r="G172" s="3"/>
      <c r="H172" s="3"/>
      <c r="I172" s="3"/>
    </row>
    <row r="173" spans="7:9" x14ac:dyDescent="0.25">
      <c r="G173" s="3"/>
      <c r="H173" s="3"/>
      <c r="I173" s="3"/>
    </row>
    <row r="174" spans="7:9" x14ac:dyDescent="0.25">
      <c r="G174" s="3"/>
      <c r="H174" s="3"/>
      <c r="I174" s="3"/>
    </row>
    <row r="175" spans="7:9" x14ac:dyDescent="0.25">
      <c r="G175" s="3"/>
      <c r="H175" s="3"/>
      <c r="I175" s="3"/>
    </row>
    <row r="176" spans="7:9" x14ac:dyDescent="0.25">
      <c r="G176" s="3"/>
      <c r="H176" s="3"/>
      <c r="I176" s="3"/>
    </row>
    <row r="177" spans="7:9" x14ac:dyDescent="0.25">
      <c r="G177" s="3"/>
      <c r="H177" s="3"/>
      <c r="I177" s="3"/>
    </row>
    <row r="178" spans="7:9" x14ac:dyDescent="0.25">
      <c r="G178" s="3"/>
      <c r="H178" s="3"/>
      <c r="I178" s="3"/>
    </row>
    <row r="179" spans="7:9" x14ac:dyDescent="0.25">
      <c r="G179" s="3"/>
      <c r="H179" s="3"/>
      <c r="I179" s="3"/>
    </row>
    <row r="180" spans="7:9" x14ac:dyDescent="0.25">
      <c r="G180" s="3"/>
      <c r="H180" s="3"/>
      <c r="I180" s="3"/>
    </row>
    <row r="181" spans="7:9" x14ac:dyDescent="0.25">
      <c r="G181" s="3"/>
      <c r="H181" s="3"/>
      <c r="I181" s="3"/>
    </row>
    <row r="182" spans="7:9" x14ac:dyDescent="0.25">
      <c r="G182" s="3"/>
      <c r="H182" s="3"/>
      <c r="I182" s="3"/>
    </row>
    <row r="183" spans="7:9" x14ac:dyDescent="0.25">
      <c r="G183" s="3"/>
      <c r="H183" s="3"/>
      <c r="I183" s="3"/>
    </row>
    <row r="184" spans="7:9" x14ac:dyDescent="0.25">
      <c r="G184" s="3"/>
      <c r="H184" s="3"/>
      <c r="I184" s="3"/>
    </row>
    <row r="185" spans="7:9" x14ac:dyDescent="0.25">
      <c r="G185" s="3"/>
      <c r="H185" s="3"/>
      <c r="I185" s="3"/>
    </row>
    <row r="186" spans="7:9" x14ac:dyDescent="0.25">
      <c r="G186" s="3"/>
      <c r="H186" s="3"/>
      <c r="I186" s="3"/>
    </row>
    <row r="187" spans="7:9" x14ac:dyDescent="0.25">
      <c r="G187" s="3"/>
      <c r="H187" s="3"/>
      <c r="I187" s="3"/>
    </row>
    <row r="188" spans="7:9" x14ac:dyDescent="0.25">
      <c r="G188" s="3"/>
      <c r="H188" s="3"/>
      <c r="I188" s="3"/>
    </row>
    <row r="189" spans="7:9" x14ac:dyDescent="0.25">
      <c r="G189" s="3"/>
      <c r="H189" s="3"/>
      <c r="I189" s="3"/>
    </row>
    <row r="190" spans="7:9" x14ac:dyDescent="0.25">
      <c r="G190" s="3"/>
      <c r="H190" s="3"/>
      <c r="I190" s="3"/>
    </row>
    <row r="191" spans="7:9" x14ac:dyDescent="0.25">
      <c r="G191" s="3"/>
      <c r="H191" s="3"/>
      <c r="I191" s="3"/>
    </row>
    <row r="192" spans="7:9" x14ac:dyDescent="0.25">
      <c r="G192" s="3"/>
      <c r="H192" s="3"/>
      <c r="I192" s="3"/>
    </row>
    <row r="193" spans="7:9" x14ac:dyDescent="0.25">
      <c r="G193" s="3"/>
      <c r="H193" s="3"/>
      <c r="I193" s="3"/>
    </row>
    <row r="194" spans="7:9" x14ac:dyDescent="0.25">
      <c r="G194" s="3"/>
      <c r="H194" s="3"/>
      <c r="I194" s="3"/>
    </row>
    <row r="195" spans="7:9" x14ac:dyDescent="0.25">
      <c r="G195" s="3"/>
      <c r="H195" s="3"/>
      <c r="I195" s="3"/>
    </row>
    <row r="196" spans="7:9" x14ac:dyDescent="0.25">
      <c r="G196" s="3"/>
      <c r="H196" s="3"/>
      <c r="I196" s="3"/>
    </row>
    <row r="197" spans="7:9" x14ac:dyDescent="0.25">
      <c r="G197" s="3"/>
      <c r="H197" s="3"/>
      <c r="I197" s="3"/>
    </row>
    <row r="198" spans="7:9" x14ac:dyDescent="0.25">
      <c r="G198" s="3"/>
      <c r="H198" s="3"/>
      <c r="I198" s="3"/>
    </row>
    <row r="199" spans="7:9" x14ac:dyDescent="0.25">
      <c r="G199" s="3"/>
      <c r="H199" s="3"/>
      <c r="I199" s="3"/>
    </row>
    <row r="200" spans="7:9" x14ac:dyDescent="0.25">
      <c r="G200" s="3"/>
      <c r="H200" s="3"/>
      <c r="I200" s="3"/>
    </row>
    <row r="201" spans="7:9" x14ac:dyDescent="0.25">
      <c r="G201" s="3"/>
      <c r="H201" s="3"/>
      <c r="I201" s="3"/>
    </row>
    <row r="202" spans="7:9" x14ac:dyDescent="0.25">
      <c r="G202" s="3"/>
      <c r="H202" s="3"/>
      <c r="I202" s="3"/>
    </row>
    <row r="203" spans="7:9" x14ac:dyDescent="0.25">
      <c r="G203" s="3"/>
      <c r="H203" s="3"/>
      <c r="I203" s="3"/>
    </row>
    <row r="204" spans="7:9" x14ac:dyDescent="0.25">
      <c r="G204" s="3"/>
      <c r="H204" s="3"/>
      <c r="I204" s="3"/>
    </row>
    <row r="205" spans="7:9" x14ac:dyDescent="0.25">
      <c r="G205" s="3"/>
      <c r="H205" s="3"/>
      <c r="I205" s="3"/>
    </row>
    <row r="206" spans="7:9" x14ac:dyDescent="0.25">
      <c r="G206" s="3"/>
      <c r="H206" s="3"/>
      <c r="I206" s="3"/>
    </row>
    <row r="207" spans="7:9" x14ac:dyDescent="0.25">
      <c r="G207" s="3"/>
      <c r="H207" s="3"/>
      <c r="I207" s="3"/>
    </row>
    <row r="208" spans="7:9" x14ac:dyDescent="0.25">
      <c r="G208" s="3"/>
      <c r="H208" s="3"/>
      <c r="I208" s="3"/>
    </row>
    <row r="209" spans="7:9" x14ac:dyDescent="0.25">
      <c r="G209" s="3"/>
      <c r="H209" s="3"/>
      <c r="I209" s="3"/>
    </row>
    <row r="210" spans="7:9" x14ac:dyDescent="0.25">
      <c r="G210" s="3"/>
      <c r="H210" s="3"/>
      <c r="I210" s="3"/>
    </row>
    <row r="211" spans="7:9" x14ac:dyDescent="0.25">
      <c r="G211" s="3"/>
      <c r="H211" s="3"/>
      <c r="I211" s="3"/>
    </row>
    <row r="212" spans="7:9" x14ac:dyDescent="0.25">
      <c r="G212" s="3"/>
      <c r="H212" s="3"/>
      <c r="I212" s="3"/>
    </row>
    <row r="213" spans="7:9" x14ac:dyDescent="0.25">
      <c r="G213" s="3"/>
      <c r="H213" s="3"/>
      <c r="I213" s="3"/>
    </row>
    <row r="214" spans="7:9" x14ac:dyDescent="0.25">
      <c r="G214" s="3"/>
      <c r="H214" s="3"/>
      <c r="I214" s="3"/>
    </row>
    <row r="215" spans="7:9" x14ac:dyDescent="0.25">
      <c r="G215" s="3"/>
      <c r="H215" s="3"/>
      <c r="I215" s="3"/>
    </row>
    <row r="216" spans="7:9" x14ac:dyDescent="0.25">
      <c r="G216" s="3"/>
      <c r="H216" s="3"/>
      <c r="I216" s="3"/>
    </row>
    <row r="217" spans="7:9" x14ac:dyDescent="0.25">
      <c r="G217" s="3"/>
      <c r="H217" s="3"/>
      <c r="I217" s="3"/>
    </row>
    <row r="218" spans="7:9" x14ac:dyDescent="0.25">
      <c r="G218" s="3"/>
      <c r="H218" s="3"/>
      <c r="I218" s="3"/>
    </row>
    <row r="219" spans="7:9" x14ac:dyDescent="0.25">
      <c r="G219" s="3"/>
      <c r="H219" s="3"/>
      <c r="I219" s="3"/>
    </row>
    <row r="220" spans="7:9" x14ac:dyDescent="0.25">
      <c r="G220" s="3"/>
      <c r="H220" s="3"/>
      <c r="I220" s="3"/>
    </row>
    <row r="221" spans="7:9" x14ac:dyDescent="0.25">
      <c r="G221" s="3"/>
      <c r="H221" s="3"/>
      <c r="I221" s="3"/>
    </row>
    <row r="222" spans="7:9" x14ac:dyDescent="0.25">
      <c r="G222" s="3"/>
      <c r="H222" s="3"/>
      <c r="I222" s="3"/>
    </row>
    <row r="223" spans="7:9" x14ac:dyDescent="0.25">
      <c r="G223" s="3"/>
      <c r="H223" s="3"/>
      <c r="I223" s="3"/>
    </row>
    <row r="224" spans="7:9" x14ac:dyDescent="0.25">
      <c r="G224" s="3"/>
      <c r="H224" s="3"/>
      <c r="I224" s="3"/>
    </row>
    <row r="225" spans="7:9" x14ac:dyDescent="0.25">
      <c r="G225" s="3"/>
      <c r="H225" s="3"/>
      <c r="I225" s="3"/>
    </row>
    <row r="226" spans="7:9" x14ac:dyDescent="0.25">
      <c r="G226" s="3"/>
      <c r="H226" s="3"/>
      <c r="I226" s="3"/>
    </row>
    <row r="227" spans="7:9" x14ac:dyDescent="0.25">
      <c r="G227" s="3"/>
      <c r="H227" s="3"/>
      <c r="I227" s="3"/>
    </row>
    <row r="228" spans="7:9" x14ac:dyDescent="0.25">
      <c r="G228" s="3"/>
      <c r="H228" s="3"/>
      <c r="I228" s="3"/>
    </row>
    <row r="229" spans="7:9" x14ac:dyDescent="0.25">
      <c r="G229" s="3"/>
      <c r="H229" s="3"/>
      <c r="I229" s="3"/>
    </row>
    <row r="230" spans="7:9" x14ac:dyDescent="0.25">
      <c r="G230" s="3"/>
      <c r="H230" s="3"/>
      <c r="I230" s="3"/>
    </row>
    <row r="231" spans="7:9" x14ac:dyDescent="0.25">
      <c r="G231" s="3"/>
      <c r="H231" s="3"/>
      <c r="I231" s="3"/>
    </row>
    <row r="232" spans="7:9" x14ac:dyDescent="0.25">
      <c r="G232" s="3"/>
      <c r="H232" s="3"/>
      <c r="I232" s="3"/>
    </row>
    <row r="233" spans="7:9" x14ac:dyDescent="0.25">
      <c r="G233" s="3"/>
      <c r="H233" s="3"/>
      <c r="I233" s="3"/>
    </row>
    <row r="234" spans="7:9" x14ac:dyDescent="0.25">
      <c r="G234" s="3"/>
      <c r="H234" s="3"/>
      <c r="I234" s="3"/>
    </row>
    <row r="235" spans="7:9" x14ac:dyDescent="0.25">
      <c r="G235" s="3"/>
      <c r="H235" s="3"/>
      <c r="I235" s="3"/>
    </row>
    <row r="236" spans="7:9" x14ac:dyDescent="0.25">
      <c r="G236" s="3"/>
      <c r="H236" s="3"/>
      <c r="I236" s="3"/>
    </row>
    <row r="237" spans="7:9" x14ac:dyDescent="0.25">
      <c r="G237" s="3"/>
      <c r="H237" s="3"/>
      <c r="I237" s="3"/>
    </row>
    <row r="238" spans="7:9" x14ac:dyDescent="0.25">
      <c r="G238" s="3"/>
      <c r="H238" s="3"/>
      <c r="I238" s="3"/>
    </row>
    <row r="239" spans="7:9" x14ac:dyDescent="0.25">
      <c r="G239" s="3"/>
      <c r="H239" s="3"/>
      <c r="I239" s="3"/>
    </row>
    <row r="240" spans="7:9" x14ac:dyDescent="0.25">
      <c r="G240" s="3"/>
      <c r="H240" s="3"/>
      <c r="I240" s="3"/>
    </row>
    <row r="241" spans="7:9" x14ac:dyDescent="0.25">
      <c r="G241" s="3"/>
      <c r="H241" s="3"/>
      <c r="I241" s="3"/>
    </row>
    <row r="242" spans="7:9" x14ac:dyDescent="0.25">
      <c r="G242" s="3"/>
      <c r="H242" s="3"/>
      <c r="I242" s="3"/>
    </row>
    <row r="243" spans="7:9" x14ac:dyDescent="0.25">
      <c r="G243" s="3"/>
      <c r="H243" s="3"/>
      <c r="I243" s="3"/>
    </row>
    <row r="244" spans="7:9" x14ac:dyDescent="0.25">
      <c r="G244" s="3"/>
      <c r="H244" s="3"/>
      <c r="I244" s="3"/>
    </row>
    <row r="245" spans="7:9" x14ac:dyDescent="0.25">
      <c r="G245" s="3"/>
      <c r="H245" s="3"/>
      <c r="I245" s="3"/>
    </row>
    <row r="246" spans="7:9" x14ac:dyDescent="0.25">
      <c r="G246" s="3"/>
      <c r="H246" s="3"/>
      <c r="I246" s="3"/>
    </row>
    <row r="247" spans="7:9" x14ac:dyDescent="0.25">
      <c r="G247" s="3"/>
      <c r="H247" s="3"/>
      <c r="I247" s="3"/>
    </row>
    <row r="248" spans="7:9" x14ac:dyDescent="0.25">
      <c r="G248" s="3"/>
      <c r="H248" s="3"/>
      <c r="I248" s="3"/>
    </row>
    <row r="249" spans="7:9" x14ac:dyDescent="0.25">
      <c r="G249" s="3"/>
      <c r="H249" s="3"/>
      <c r="I249" s="3"/>
    </row>
    <row r="250" spans="7:9" x14ac:dyDescent="0.25">
      <c r="G250" s="3"/>
      <c r="H250" s="3"/>
      <c r="I250" s="3"/>
    </row>
    <row r="251" spans="7:9" x14ac:dyDescent="0.25">
      <c r="G251" s="3"/>
      <c r="H251" s="3"/>
      <c r="I251" s="3"/>
    </row>
    <row r="252" spans="7:9" x14ac:dyDescent="0.25">
      <c r="G252" s="3"/>
      <c r="H252" s="3"/>
      <c r="I252" s="3"/>
    </row>
    <row r="253" spans="7:9" x14ac:dyDescent="0.25">
      <c r="G253" s="3"/>
      <c r="H253" s="3"/>
      <c r="I253" s="3"/>
    </row>
    <row r="254" spans="7:9" x14ac:dyDescent="0.25">
      <c r="G254" s="3"/>
      <c r="H254" s="3"/>
      <c r="I254" s="3"/>
    </row>
    <row r="255" spans="7:9" x14ac:dyDescent="0.25">
      <c r="G255" s="3"/>
      <c r="H255" s="3"/>
      <c r="I255" s="3"/>
    </row>
    <row r="256" spans="7:9" x14ac:dyDescent="0.25">
      <c r="G256" s="3"/>
      <c r="H256" s="3"/>
      <c r="I256" s="3"/>
    </row>
    <row r="257" spans="7:9" x14ac:dyDescent="0.25">
      <c r="G257" s="3"/>
      <c r="H257" s="3"/>
      <c r="I257" s="3"/>
    </row>
    <row r="258" spans="7:9" x14ac:dyDescent="0.25">
      <c r="G258" s="3"/>
      <c r="H258" s="3"/>
      <c r="I258" s="3"/>
    </row>
    <row r="259" spans="7:9" x14ac:dyDescent="0.25">
      <c r="G259" s="3"/>
      <c r="H259" s="3"/>
      <c r="I259" s="3"/>
    </row>
    <row r="260" spans="7:9" x14ac:dyDescent="0.25">
      <c r="G260" s="3"/>
      <c r="H260" s="3"/>
      <c r="I260" s="3"/>
    </row>
    <row r="261" spans="7:9" x14ac:dyDescent="0.25">
      <c r="G261" s="3"/>
      <c r="H261" s="3"/>
      <c r="I261" s="3"/>
    </row>
    <row r="262" spans="7:9" x14ac:dyDescent="0.25">
      <c r="G262" s="3"/>
      <c r="H262" s="3"/>
      <c r="I262" s="3"/>
    </row>
    <row r="263" spans="7:9" x14ac:dyDescent="0.25">
      <c r="G263" s="3"/>
      <c r="H263" s="3"/>
      <c r="I263" s="3"/>
    </row>
    <row r="264" spans="7:9" x14ac:dyDescent="0.25">
      <c r="G264" s="3"/>
      <c r="H264" s="3"/>
      <c r="I264" s="3"/>
    </row>
    <row r="265" spans="7:9" x14ac:dyDescent="0.25">
      <c r="G265" s="3"/>
      <c r="H265" s="3"/>
      <c r="I265" s="3"/>
    </row>
    <row r="266" spans="7:9" x14ac:dyDescent="0.25">
      <c r="G266" s="3"/>
      <c r="H266" s="3"/>
      <c r="I266" s="3"/>
    </row>
    <row r="267" spans="7:9" x14ac:dyDescent="0.25">
      <c r="G267" s="3"/>
      <c r="H267" s="3"/>
      <c r="I267" s="3"/>
    </row>
    <row r="268" spans="7:9" x14ac:dyDescent="0.25">
      <c r="G268" s="3"/>
      <c r="H268" s="3"/>
      <c r="I268" s="3"/>
    </row>
    <row r="269" spans="7:9" x14ac:dyDescent="0.25">
      <c r="G269" s="3"/>
      <c r="H269" s="3"/>
      <c r="I269" s="3"/>
    </row>
    <row r="270" spans="7:9" x14ac:dyDescent="0.25">
      <c r="G270" s="3"/>
      <c r="H270" s="3"/>
      <c r="I270" s="3"/>
    </row>
    <row r="271" spans="7:9" x14ac:dyDescent="0.25">
      <c r="G271" s="3"/>
      <c r="H271" s="3"/>
      <c r="I271" s="3"/>
    </row>
    <row r="272" spans="7:9" x14ac:dyDescent="0.25">
      <c r="G272" s="3"/>
      <c r="H272" s="3"/>
      <c r="I272" s="3"/>
    </row>
    <row r="273" spans="7:9" x14ac:dyDescent="0.25">
      <c r="G273" s="3"/>
      <c r="H273" s="3"/>
      <c r="I273" s="3"/>
    </row>
    <row r="274" spans="7:9" x14ac:dyDescent="0.25">
      <c r="G274" s="3"/>
      <c r="H274" s="3"/>
      <c r="I274" s="3"/>
    </row>
    <row r="275" spans="7:9" x14ac:dyDescent="0.25">
      <c r="G275" s="3"/>
      <c r="H275" s="3"/>
      <c r="I275" s="3"/>
    </row>
    <row r="276" spans="7:9" x14ac:dyDescent="0.25">
      <c r="G276" s="3"/>
      <c r="H276" s="3"/>
      <c r="I276" s="3"/>
    </row>
    <row r="277" spans="7:9" x14ac:dyDescent="0.25">
      <c r="G277" s="3"/>
      <c r="H277" s="3"/>
      <c r="I277" s="3"/>
    </row>
    <row r="278" spans="7:9" x14ac:dyDescent="0.25">
      <c r="G278" s="3"/>
      <c r="H278" s="3"/>
      <c r="I278" s="3"/>
    </row>
    <row r="279" spans="7:9" x14ac:dyDescent="0.25">
      <c r="G279" s="3"/>
      <c r="H279" s="3"/>
      <c r="I279" s="3"/>
    </row>
    <row r="280" spans="7:9" x14ac:dyDescent="0.25">
      <c r="G280" s="3"/>
      <c r="H280" s="3"/>
      <c r="I280" s="3"/>
    </row>
    <row r="281" spans="7:9" x14ac:dyDescent="0.25">
      <c r="G281" s="3"/>
      <c r="H281" s="3"/>
      <c r="I281" s="3"/>
    </row>
    <row r="282" spans="7:9" x14ac:dyDescent="0.25">
      <c r="G282" s="3"/>
      <c r="H282" s="3"/>
      <c r="I282" s="3"/>
    </row>
    <row r="283" spans="7:9" x14ac:dyDescent="0.25">
      <c r="G283" s="3"/>
      <c r="H283" s="3"/>
      <c r="I283" s="3"/>
    </row>
    <row r="284" spans="7:9" x14ac:dyDescent="0.25">
      <c r="G284" s="3"/>
      <c r="H284" s="3"/>
      <c r="I284" s="3"/>
    </row>
    <row r="285" spans="7:9" x14ac:dyDescent="0.25">
      <c r="G285" s="3"/>
      <c r="H285" s="3"/>
      <c r="I285" s="3"/>
    </row>
    <row r="286" spans="7:9" x14ac:dyDescent="0.25">
      <c r="G286" s="3"/>
      <c r="H286" s="3"/>
      <c r="I286" s="3"/>
    </row>
    <row r="287" spans="7:9" x14ac:dyDescent="0.25">
      <c r="G287" s="3"/>
      <c r="H287" s="3"/>
      <c r="I287" s="3"/>
    </row>
    <row r="288" spans="7:9" x14ac:dyDescent="0.25">
      <c r="G288" s="3"/>
      <c r="H288" s="3"/>
      <c r="I288" s="3"/>
    </row>
    <row r="289" spans="7:9" x14ac:dyDescent="0.25">
      <c r="G289" s="3"/>
      <c r="H289" s="3"/>
      <c r="I289" s="3"/>
    </row>
    <row r="290" spans="7:9" x14ac:dyDescent="0.25">
      <c r="G290" s="3"/>
      <c r="H290" s="3"/>
      <c r="I290" s="3"/>
    </row>
    <row r="291" spans="7:9" x14ac:dyDescent="0.25">
      <c r="G291" s="3"/>
      <c r="H291" s="3"/>
      <c r="I291" s="3"/>
    </row>
    <row r="292" spans="7:9" x14ac:dyDescent="0.25">
      <c r="G292" s="3"/>
      <c r="H292" s="3"/>
      <c r="I292" s="3"/>
    </row>
    <row r="293" spans="7:9" x14ac:dyDescent="0.25">
      <c r="G293" s="3"/>
      <c r="H293" s="3"/>
      <c r="I293" s="3"/>
    </row>
    <row r="294" spans="7:9" x14ac:dyDescent="0.25">
      <c r="G294" s="3"/>
      <c r="H294" s="3"/>
      <c r="I294" s="3"/>
    </row>
    <row r="295" spans="7:9" x14ac:dyDescent="0.25">
      <c r="G295" s="3"/>
      <c r="H295" s="3"/>
      <c r="I295" s="3"/>
    </row>
    <row r="296" spans="7:9" x14ac:dyDescent="0.25">
      <c r="G296" s="3"/>
      <c r="H296" s="3"/>
      <c r="I296" s="3"/>
    </row>
    <row r="297" spans="7:9" x14ac:dyDescent="0.25">
      <c r="G297" s="3"/>
      <c r="H297" s="3"/>
      <c r="I297" s="3"/>
    </row>
    <row r="298" spans="7:9" x14ac:dyDescent="0.25">
      <c r="G298" s="3"/>
      <c r="H298" s="3"/>
      <c r="I298" s="3"/>
    </row>
    <row r="299" spans="7:9" x14ac:dyDescent="0.25">
      <c r="G299" s="3"/>
      <c r="H299" s="3"/>
      <c r="I299" s="3"/>
    </row>
    <row r="300" spans="7:9" x14ac:dyDescent="0.25">
      <c r="G300" s="3"/>
      <c r="H300" s="3"/>
      <c r="I300" s="3"/>
    </row>
    <row r="301" spans="7:9" x14ac:dyDescent="0.25">
      <c r="G301" s="3"/>
      <c r="H301" s="3"/>
      <c r="I301" s="3"/>
    </row>
    <row r="302" spans="7:9" x14ac:dyDescent="0.25">
      <c r="G302" s="3"/>
      <c r="H302" s="3"/>
      <c r="I302" s="3"/>
    </row>
    <row r="303" spans="7:9" x14ac:dyDescent="0.25">
      <c r="G303" s="3"/>
      <c r="H303" s="3"/>
      <c r="I303" s="3"/>
    </row>
    <row r="304" spans="7:9" x14ac:dyDescent="0.25">
      <c r="G304" s="3"/>
      <c r="H304" s="3"/>
      <c r="I304" s="3"/>
    </row>
    <row r="305" spans="7:9" x14ac:dyDescent="0.25">
      <c r="G305" s="3"/>
      <c r="H305" s="3"/>
      <c r="I305" s="3"/>
    </row>
    <row r="306" spans="7:9" x14ac:dyDescent="0.25">
      <c r="G306" s="3"/>
      <c r="H306" s="3"/>
      <c r="I306" s="3"/>
    </row>
    <row r="307" spans="7:9" x14ac:dyDescent="0.25">
      <c r="G307" s="3"/>
      <c r="H307" s="3"/>
      <c r="I307" s="3"/>
    </row>
    <row r="308" spans="7:9" x14ac:dyDescent="0.25">
      <c r="G308" s="3"/>
      <c r="H308" s="3"/>
      <c r="I308" s="3"/>
    </row>
    <row r="309" spans="7:9" x14ac:dyDescent="0.25">
      <c r="G309" s="3"/>
      <c r="H309" s="3"/>
      <c r="I309" s="3"/>
    </row>
    <row r="310" spans="7:9" x14ac:dyDescent="0.25">
      <c r="G310" s="3"/>
      <c r="H310" s="3"/>
      <c r="I310" s="3"/>
    </row>
    <row r="311" spans="7:9" x14ac:dyDescent="0.25">
      <c r="G311" s="3"/>
      <c r="H311" s="3"/>
      <c r="I311" s="3"/>
    </row>
    <row r="312" spans="7:9" x14ac:dyDescent="0.25">
      <c r="G312" s="3"/>
      <c r="H312" s="3"/>
      <c r="I312" s="3"/>
    </row>
    <row r="313" spans="7:9" x14ac:dyDescent="0.25">
      <c r="G313" s="3"/>
      <c r="H313" s="3"/>
      <c r="I313" s="3"/>
    </row>
    <row r="314" spans="7:9" x14ac:dyDescent="0.25">
      <c r="G314" s="3"/>
      <c r="H314" s="3"/>
      <c r="I314" s="3"/>
    </row>
    <row r="315" spans="7:9" x14ac:dyDescent="0.25">
      <c r="G315" s="3"/>
      <c r="H315" s="3"/>
      <c r="I315" s="3"/>
    </row>
    <row r="316" spans="7:9" x14ac:dyDescent="0.25">
      <c r="G316" s="3"/>
      <c r="H316" s="3"/>
      <c r="I316" s="3"/>
    </row>
    <row r="317" spans="7:9" x14ac:dyDescent="0.25">
      <c r="G317" s="3"/>
      <c r="H317" s="3"/>
      <c r="I317" s="3"/>
    </row>
    <row r="318" spans="7:9" x14ac:dyDescent="0.25">
      <c r="G318" s="3"/>
      <c r="H318" s="3"/>
      <c r="I318" s="3"/>
    </row>
    <row r="319" spans="7:9" x14ac:dyDescent="0.25">
      <c r="G319" s="3"/>
      <c r="H319" s="3"/>
      <c r="I319" s="3"/>
    </row>
    <row r="320" spans="7:9" x14ac:dyDescent="0.25">
      <c r="G320" s="3"/>
      <c r="H320" s="3"/>
      <c r="I320" s="3"/>
    </row>
    <row r="321" spans="7:9" x14ac:dyDescent="0.25">
      <c r="G321" s="3"/>
      <c r="H321" s="3"/>
      <c r="I321" s="3"/>
    </row>
    <row r="322" spans="7:9" x14ac:dyDescent="0.25">
      <c r="G322" s="3"/>
      <c r="H322" s="3"/>
      <c r="I322" s="3"/>
    </row>
    <row r="323" spans="7:9" x14ac:dyDescent="0.25">
      <c r="G323" s="3"/>
      <c r="H323" s="3"/>
      <c r="I323" s="3"/>
    </row>
    <row r="324" spans="7:9" x14ac:dyDescent="0.25">
      <c r="G324" s="3"/>
      <c r="H324" s="3"/>
      <c r="I324" s="3"/>
    </row>
    <row r="325" spans="7:9" x14ac:dyDescent="0.25">
      <c r="G325" s="3"/>
      <c r="H325" s="3"/>
      <c r="I325" s="3"/>
    </row>
    <row r="326" spans="7:9" x14ac:dyDescent="0.25">
      <c r="G326" s="3"/>
      <c r="H326" s="3"/>
      <c r="I326" s="3"/>
    </row>
    <row r="327" spans="7:9" x14ac:dyDescent="0.25">
      <c r="G327" s="3"/>
      <c r="H327" s="3"/>
      <c r="I327" s="3"/>
    </row>
    <row r="328" spans="7:9" x14ac:dyDescent="0.25">
      <c r="G328" s="3"/>
      <c r="H328" s="3"/>
      <c r="I328" s="3"/>
    </row>
    <row r="329" spans="7:9" x14ac:dyDescent="0.25">
      <c r="G329" s="3"/>
      <c r="H329" s="3"/>
      <c r="I329" s="3"/>
    </row>
    <row r="330" spans="7:9" x14ac:dyDescent="0.25">
      <c r="G330" s="3"/>
      <c r="H330" s="3"/>
      <c r="I330" s="3"/>
    </row>
    <row r="331" spans="7:9" x14ac:dyDescent="0.25">
      <c r="G331" s="3"/>
      <c r="H331" s="3"/>
      <c r="I331" s="3"/>
    </row>
    <row r="332" spans="7:9" x14ac:dyDescent="0.25">
      <c r="G332" s="3"/>
      <c r="H332" s="3"/>
      <c r="I332" s="3"/>
    </row>
    <row r="333" spans="7:9" x14ac:dyDescent="0.25">
      <c r="G333" s="3"/>
      <c r="H333" s="3"/>
      <c r="I333" s="3"/>
    </row>
    <row r="334" spans="7:9" x14ac:dyDescent="0.25">
      <c r="G334" s="3"/>
      <c r="H334" s="3"/>
      <c r="I334" s="3"/>
    </row>
    <row r="335" spans="7:9" x14ac:dyDescent="0.25">
      <c r="G335" s="3"/>
      <c r="H335" s="3"/>
      <c r="I335" s="3"/>
    </row>
    <row r="336" spans="7:9" x14ac:dyDescent="0.25">
      <c r="G336" s="3"/>
      <c r="H336" s="3"/>
      <c r="I336" s="3"/>
    </row>
    <row r="337" spans="7:9" x14ac:dyDescent="0.25">
      <c r="G337" s="3"/>
      <c r="H337" s="3"/>
      <c r="I337" s="3"/>
    </row>
    <row r="338" spans="7:9" x14ac:dyDescent="0.25">
      <c r="G338" s="3"/>
      <c r="H338" s="3"/>
      <c r="I338" s="3"/>
    </row>
    <row r="339" spans="7:9" x14ac:dyDescent="0.25">
      <c r="G339" s="3"/>
      <c r="H339" s="3"/>
      <c r="I339" s="3"/>
    </row>
    <row r="340" spans="7:9" x14ac:dyDescent="0.25">
      <c r="G340" s="3"/>
      <c r="H340" s="3"/>
      <c r="I340" s="3"/>
    </row>
    <row r="341" spans="7:9" x14ac:dyDescent="0.25">
      <c r="G341" s="3"/>
      <c r="H341" s="3"/>
      <c r="I341" s="3"/>
    </row>
    <row r="342" spans="7:9" x14ac:dyDescent="0.25">
      <c r="G342" s="3"/>
      <c r="H342" s="3"/>
      <c r="I342" s="3"/>
    </row>
    <row r="343" spans="7:9" x14ac:dyDescent="0.25">
      <c r="G343" s="3"/>
      <c r="H343" s="3"/>
      <c r="I343" s="3"/>
    </row>
    <row r="344" spans="7:9" x14ac:dyDescent="0.25">
      <c r="G344" s="3"/>
      <c r="H344" s="3"/>
      <c r="I344" s="3"/>
    </row>
    <row r="345" spans="7:9" x14ac:dyDescent="0.25">
      <c r="G345" s="3"/>
      <c r="H345" s="3"/>
      <c r="I345" s="3"/>
    </row>
    <row r="346" spans="7:9" x14ac:dyDescent="0.25">
      <c r="G346" s="3"/>
      <c r="H346" s="3"/>
      <c r="I346" s="3"/>
    </row>
    <row r="347" spans="7:9" x14ac:dyDescent="0.25">
      <c r="G347" s="3"/>
      <c r="H347" s="3"/>
      <c r="I347" s="3"/>
    </row>
    <row r="348" spans="7:9" x14ac:dyDescent="0.25">
      <c r="G348" s="3"/>
      <c r="H348" s="3"/>
      <c r="I348" s="3"/>
    </row>
    <row r="349" spans="7:9" x14ac:dyDescent="0.25">
      <c r="G349" s="3"/>
      <c r="H349" s="3"/>
      <c r="I349" s="3"/>
    </row>
    <row r="350" spans="7:9" x14ac:dyDescent="0.25">
      <c r="G350" s="3"/>
      <c r="H350" s="3"/>
      <c r="I350" s="3"/>
    </row>
    <row r="351" spans="7:9" x14ac:dyDescent="0.25">
      <c r="G351" s="3"/>
      <c r="H351" s="3"/>
      <c r="I351" s="3"/>
    </row>
    <row r="352" spans="7:9" x14ac:dyDescent="0.25">
      <c r="G352" s="3"/>
      <c r="H352" s="3"/>
      <c r="I352" s="3"/>
    </row>
    <row r="353" spans="7:9" x14ac:dyDescent="0.25">
      <c r="G353" s="3"/>
      <c r="H353" s="3"/>
      <c r="I353" s="3"/>
    </row>
    <row r="354" spans="7:9" x14ac:dyDescent="0.25">
      <c r="G354" s="3"/>
      <c r="H354" s="3"/>
      <c r="I354" s="3"/>
    </row>
    <row r="355" spans="7:9" x14ac:dyDescent="0.25">
      <c r="G355" s="3"/>
      <c r="H355" s="3"/>
      <c r="I355" s="3"/>
    </row>
    <row r="356" spans="7:9" x14ac:dyDescent="0.25">
      <c r="G356" s="3"/>
      <c r="H356" s="3"/>
      <c r="I356" s="3"/>
    </row>
    <row r="357" spans="7:9" x14ac:dyDescent="0.25">
      <c r="G357" s="3"/>
      <c r="H357" s="3"/>
      <c r="I357" s="3"/>
    </row>
    <row r="358" spans="7:9" x14ac:dyDescent="0.25">
      <c r="G358" s="3"/>
      <c r="H358" s="3"/>
      <c r="I358" s="3"/>
    </row>
    <row r="359" spans="7:9" x14ac:dyDescent="0.25">
      <c r="G359" s="3"/>
      <c r="H359" s="3"/>
      <c r="I359" s="3"/>
    </row>
    <row r="360" spans="7:9" x14ac:dyDescent="0.25">
      <c r="G360" s="3"/>
      <c r="H360" s="3"/>
      <c r="I360" s="3"/>
    </row>
    <row r="361" spans="7:9" x14ac:dyDescent="0.25">
      <c r="G361" s="3"/>
      <c r="H361" s="3"/>
      <c r="I361" s="3"/>
    </row>
    <row r="362" spans="7:9" x14ac:dyDescent="0.25">
      <c r="G362" s="3"/>
      <c r="H362" s="3"/>
      <c r="I362" s="3"/>
    </row>
    <row r="363" spans="7:9" x14ac:dyDescent="0.25">
      <c r="G363" s="3"/>
      <c r="H363" s="3"/>
      <c r="I363" s="3"/>
    </row>
    <row r="364" spans="7:9" x14ac:dyDescent="0.25">
      <c r="G364" s="3"/>
      <c r="H364" s="3"/>
      <c r="I364" s="3"/>
    </row>
    <row r="365" spans="7:9" x14ac:dyDescent="0.25">
      <c r="G365" s="3"/>
      <c r="H365" s="3"/>
      <c r="I365" s="3"/>
    </row>
    <row r="366" spans="7:9" x14ac:dyDescent="0.25">
      <c r="G366" s="3"/>
      <c r="H366" s="3"/>
      <c r="I366" s="3"/>
    </row>
    <row r="367" spans="7:9" x14ac:dyDescent="0.25">
      <c r="G367" s="3"/>
      <c r="H367" s="3"/>
      <c r="I367" s="3"/>
    </row>
    <row r="368" spans="7:9" x14ac:dyDescent="0.25">
      <c r="G368" s="3"/>
      <c r="H368" s="3"/>
      <c r="I368" s="3"/>
    </row>
    <row r="369" spans="7:9" x14ac:dyDescent="0.25">
      <c r="G369" s="3"/>
      <c r="H369" s="3"/>
      <c r="I369" s="3"/>
    </row>
    <row r="370" spans="7:9" x14ac:dyDescent="0.25">
      <c r="G370" s="3"/>
      <c r="H370" s="3"/>
      <c r="I370" s="3"/>
    </row>
    <row r="371" spans="7:9" x14ac:dyDescent="0.25">
      <c r="G371" s="3"/>
      <c r="H371" s="3"/>
      <c r="I371" s="3"/>
    </row>
    <row r="372" spans="7:9" x14ac:dyDescent="0.25">
      <c r="G372" s="3"/>
      <c r="H372" s="3"/>
      <c r="I372" s="3"/>
    </row>
    <row r="373" spans="7:9" x14ac:dyDescent="0.25">
      <c r="G373" s="3"/>
      <c r="H373" s="3"/>
      <c r="I373" s="3"/>
    </row>
    <row r="374" spans="7:9" x14ac:dyDescent="0.25">
      <c r="G374" s="3"/>
      <c r="H374" s="3"/>
      <c r="I374" s="3"/>
    </row>
    <row r="375" spans="7:9" x14ac:dyDescent="0.25">
      <c r="G375" s="3"/>
      <c r="H375" s="3"/>
      <c r="I375" s="3"/>
    </row>
    <row r="376" spans="7:9" x14ac:dyDescent="0.25">
      <c r="G376" s="3"/>
      <c r="H376" s="3"/>
      <c r="I376" s="3"/>
    </row>
    <row r="377" spans="7:9" x14ac:dyDescent="0.25">
      <c r="G377" s="3"/>
      <c r="H377" s="3"/>
      <c r="I377" s="3"/>
    </row>
    <row r="378" spans="7:9" x14ac:dyDescent="0.25">
      <c r="G378" s="3"/>
      <c r="H378" s="3"/>
      <c r="I378" s="3"/>
    </row>
    <row r="379" spans="7:9" x14ac:dyDescent="0.25">
      <c r="G379" s="3"/>
      <c r="H379" s="3"/>
      <c r="I379" s="3"/>
    </row>
    <row r="380" spans="7:9" x14ac:dyDescent="0.25">
      <c r="G380" s="3"/>
      <c r="H380" s="3"/>
      <c r="I380" s="3"/>
    </row>
    <row r="381" spans="7:9" x14ac:dyDescent="0.25">
      <c r="G381" s="3"/>
      <c r="H381" s="3"/>
      <c r="I381" s="3"/>
    </row>
    <row r="382" spans="7:9" x14ac:dyDescent="0.25">
      <c r="G382" s="3"/>
      <c r="H382" s="3"/>
      <c r="I382" s="3"/>
    </row>
    <row r="383" spans="7:9" x14ac:dyDescent="0.25">
      <c r="G383" s="3"/>
      <c r="H383" s="3"/>
      <c r="I383" s="3"/>
    </row>
    <row r="384" spans="7:9" x14ac:dyDescent="0.25">
      <c r="G384" s="3"/>
      <c r="H384" s="3"/>
      <c r="I384" s="3"/>
    </row>
    <row r="385" spans="7:9" x14ac:dyDescent="0.25">
      <c r="G385" s="3"/>
      <c r="H385" s="3"/>
      <c r="I385" s="3"/>
    </row>
    <row r="386" spans="7:9" x14ac:dyDescent="0.25">
      <c r="G386" s="3"/>
      <c r="H386" s="3"/>
      <c r="I386" s="3"/>
    </row>
    <row r="387" spans="7:9" x14ac:dyDescent="0.25">
      <c r="G387" s="3"/>
      <c r="H387" s="3"/>
      <c r="I387" s="3"/>
    </row>
    <row r="388" spans="7:9" x14ac:dyDescent="0.25">
      <c r="G388" s="3"/>
      <c r="H388" s="3"/>
      <c r="I388" s="3"/>
    </row>
    <row r="389" spans="7:9" x14ac:dyDescent="0.25">
      <c r="G389" s="3"/>
      <c r="H389" s="3"/>
      <c r="I389" s="3"/>
    </row>
    <row r="390" spans="7:9" x14ac:dyDescent="0.25">
      <c r="G390" s="3"/>
      <c r="H390" s="3"/>
      <c r="I390" s="3"/>
    </row>
    <row r="391" spans="7:9" x14ac:dyDescent="0.25">
      <c r="G391" s="3"/>
      <c r="H391" s="3"/>
      <c r="I391" s="3"/>
    </row>
    <row r="392" spans="7:9" x14ac:dyDescent="0.25">
      <c r="G392" s="3"/>
      <c r="H392" s="3"/>
      <c r="I392" s="3"/>
    </row>
    <row r="393" spans="7:9" x14ac:dyDescent="0.25">
      <c r="G393" s="3"/>
      <c r="H393" s="3"/>
      <c r="I393" s="3"/>
    </row>
    <row r="394" spans="7:9" x14ac:dyDescent="0.25">
      <c r="G394" s="3"/>
      <c r="H394" s="3"/>
      <c r="I394" s="3"/>
    </row>
    <row r="395" spans="7:9" x14ac:dyDescent="0.25">
      <c r="G395" s="3"/>
      <c r="H395" s="3"/>
      <c r="I395" s="3"/>
    </row>
    <row r="396" spans="7:9" x14ac:dyDescent="0.25">
      <c r="G396" s="3"/>
      <c r="H396" s="3"/>
      <c r="I396" s="3"/>
    </row>
    <row r="397" spans="7:9" x14ac:dyDescent="0.25">
      <c r="G397" s="3"/>
      <c r="H397" s="3"/>
      <c r="I397" s="3"/>
    </row>
    <row r="398" spans="7:9" x14ac:dyDescent="0.25">
      <c r="G398" s="3"/>
      <c r="H398" s="3"/>
      <c r="I398" s="3"/>
    </row>
    <row r="399" spans="7:9" x14ac:dyDescent="0.25">
      <c r="G399" s="3"/>
      <c r="H399" s="3"/>
      <c r="I399" s="3"/>
    </row>
    <row r="400" spans="7:9" x14ac:dyDescent="0.25">
      <c r="G400" s="3"/>
      <c r="H400" s="3"/>
      <c r="I400" s="3"/>
    </row>
    <row r="401" spans="7:9" x14ac:dyDescent="0.25">
      <c r="G401" s="3"/>
      <c r="H401" s="3"/>
      <c r="I401" s="3"/>
    </row>
    <row r="402" spans="7:9" x14ac:dyDescent="0.25">
      <c r="G402" s="3"/>
      <c r="H402" s="3"/>
      <c r="I402" s="3"/>
    </row>
    <row r="403" spans="7:9" x14ac:dyDescent="0.25">
      <c r="G403" s="3"/>
      <c r="H403" s="3"/>
      <c r="I403" s="3"/>
    </row>
    <row r="404" spans="7:9" x14ac:dyDescent="0.25">
      <c r="G404" s="3"/>
      <c r="H404" s="3"/>
      <c r="I404" s="3"/>
    </row>
    <row r="405" spans="7:9" x14ac:dyDescent="0.25">
      <c r="G405" s="3"/>
      <c r="H405" s="3"/>
      <c r="I405" s="3"/>
    </row>
    <row r="406" spans="7:9" x14ac:dyDescent="0.25">
      <c r="G406" s="3"/>
      <c r="H406" s="3"/>
      <c r="I406" s="3"/>
    </row>
    <row r="407" spans="7:9" x14ac:dyDescent="0.25">
      <c r="G407" s="3"/>
      <c r="H407" s="3"/>
      <c r="I407" s="3"/>
    </row>
    <row r="408" spans="7:9" x14ac:dyDescent="0.25">
      <c r="G408" s="3"/>
      <c r="H408" s="3"/>
      <c r="I408" s="3"/>
    </row>
    <row r="409" spans="7:9" x14ac:dyDescent="0.25">
      <c r="G409" s="3"/>
      <c r="H409" s="3"/>
      <c r="I409" s="3"/>
    </row>
    <row r="410" spans="7:9" x14ac:dyDescent="0.25">
      <c r="G410" s="3"/>
      <c r="H410" s="3"/>
      <c r="I410" s="3"/>
    </row>
    <row r="411" spans="7:9" x14ac:dyDescent="0.25">
      <c r="G411" s="3"/>
      <c r="H411" s="3"/>
      <c r="I411" s="3"/>
    </row>
    <row r="412" spans="7:9" x14ac:dyDescent="0.25">
      <c r="G412" s="3"/>
      <c r="H412" s="3"/>
      <c r="I412" s="3"/>
    </row>
    <row r="413" spans="7:9" x14ac:dyDescent="0.25">
      <c r="G413" s="3"/>
      <c r="H413" s="3"/>
      <c r="I413" s="3"/>
    </row>
    <row r="414" spans="7:9" x14ac:dyDescent="0.25">
      <c r="G414" s="3"/>
      <c r="H414" s="3"/>
      <c r="I414" s="3"/>
    </row>
    <row r="415" spans="7:9" x14ac:dyDescent="0.25">
      <c r="G415" s="3"/>
      <c r="H415" s="3"/>
      <c r="I415" s="3"/>
    </row>
    <row r="416" spans="7:9" x14ac:dyDescent="0.25">
      <c r="G416" s="3"/>
      <c r="H416" s="3"/>
      <c r="I416" s="3"/>
    </row>
    <row r="417" spans="7:9" x14ac:dyDescent="0.25">
      <c r="G417" s="3"/>
      <c r="H417" s="3"/>
      <c r="I417" s="3"/>
    </row>
    <row r="418" spans="7:9" x14ac:dyDescent="0.25">
      <c r="G418" s="3"/>
      <c r="H418" s="3"/>
      <c r="I418" s="3"/>
    </row>
    <row r="419" spans="7:9" x14ac:dyDescent="0.25">
      <c r="G419" s="3"/>
      <c r="H419" s="3"/>
      <c r="I419" s="3"/>
    </row>
    <row r="420" spans="7:9" x14ac:dyDescent="0.25">
      <c r="G420" s="3"/>
      <c r="H420" s="3"/>
      <c r="I420" s="3"/>
    </row>
    <row r="421" spans="7:9" x14ac:dyDescent="0.25">
      <c r="G421" s="3"/>
      <c r="H421" s="3"/>
      <c r="I421" s="3"/>
    </row>
    <row r="422" spans="7:9" x14ac:dyDescent="0.25">
      <c r="G422" s="3"/>
      <c r="H422" s="3"/>
      <c r="I422" s="3"/>
    </row>
    <row r="423" spans="7:9" x14ac:dyDescent="0.25">
      <c r="G423" s="3"/>
      <c r="H423" s="3"/>
      <c r="I423" s="3"/>
    </row>
    <row r="424" spans="7:9" x14ac:dyDescent="0.25">
      <c r="G424" s="3"/>
      <c r="H424" s="3"/>
      <c r="I424" s="3"/>
    </row>
    <row r="425" spans="7:9" x14ac:dyDescent="0.25">
      <c r="G425" s="3"/>
      <c r="H425" s="3"/>
      <c r="I425" s="3"/>
    </row>
    <row r="426" spans="7:9" x14ac:dyDescent="0.25">
      <c r="G426" s="3"/>
      <c r="H426" s="3"/>
      <c r="I426" s="3"/>
    </row>
    <row r="427" spans="7:9" x14ac:dyDescent="0.25">
      <c r="G427" s="3"/>
      <c r="H427" s="3"/>
      <c r="I427" s="3"/>
    </row>
    <row r="428" spans="7:9" x14ac:dyDescent="0.25">
      <c r="G428" s="3"/>
      <c r="H428" s="3"/>
      <c r="I428" s="3"/>
    </row>
    <row r="429" spans="7:9" x14ac:dyDescent="0.25">
      <c r="G429" s="3"/>
      <c r="H429" s="3"/>
      <c r="I429" s="3"/>
    </row>
    <row r="430" spans="7:9" x14ac:dyDescent="0.25">
      <c r="G430" s="3"/>
      <c r="H430" s="3"/>
      <c r="I430" s="3"/>
    </row>
    <row r="431" spans="7:9" x14ac:dyDescent="0.25">
      <c r="G431" s="3"/>
      <c r="H431" s="3"/>
      <c r="I431" s="3"/>
    </row>
    <row r="432" spans="7:9" x14ac:dyDescent="0.25">
      <c r="G432" s="3"/>
      <c r="H432" s="3"/>
      <c r="I432" s="3"/>
    </row>
    <row r="433" spans="7:9" x14ac:dyDescent="0.25">
      <c r="G433" s="3"/>
      <c r="H433" s="3"/>
      <c r="I433" s="3"/>
    </row>
    <row r="434" spans="7:9" x14ac:dyDescent="0.25">
      <c r="G434" s="3"/>
      <c r="H434" s="3"/>
      <c r="I434" s="3"/>
    </row>
    <row r="435" spans="7:9" x14ac:dyDescent="0.25">
      <c r="G435" s="3"/>
      <c r="H435" s="3"/>
      <c r="I435" s="3"/>
    </row>
    <row r="436" spans="7:9" x14ac:dyDescent="0.25">
      <c r="G436" s="3"/>
      <c r="H436" s="3"/>
      <c r="I436" s="3"/>
    </row>
    <row r="437" spans="7:9" x14ac:dyDescent="0.25">
      <c r="G437" s="3"/>
      <c r="H437" s="3"/>
      <c r="I437" s="3"/>
    </row>
    <row r="438" spans="7:9" x14ac:dyDescent="0.25">
      <c r="G438" s="3"/>
      <c r="H438" s="3"/>
      <c r="I438" s="3"/>
    </row>
    <row r="439" spans="7:9" x14ac:dyDescent="0.25">
      <c r="G439" s="3"/>
      <c r="H439" s="3"/>
      <c r="I439" s="3"/>
    </row>
    <row r="440" spans="7:9" x14ac:dyDescent="0.25">
      <c r="G440" s="3"/>
      <c r="H440" s="3"/>
      <c r="I440" s="3"/>
    </row>
    <row r="441" spans="7:9" x14ac:dyDescent="0.25">
      <c r="G441" s="3"/>
      <c r="H441" s="3"/>
      <c r="I441" s="3"/>
    </row>
    <row r="442" spans="7:9" x14ac:dyDescent="0.25">
      <c r="G442" s="3"/>
      <c r="H442" s="3"/>
      <c r="I442" s="3"/>
    </row>
    <row r="443" spans="7:9" x14ac:dyDescent="0.25">
      <c r="G443" s="3"/>
      <c r="H443" s="3"/>
      <c r="I443" s="3"/>
    </row>
    <row r="444" spans="7:9" x14ac:dyDescent="0.25">
      <c r="G444" s="3"/>
      <c r="H444" s="3"/>
      <c r="I444" s="3"/>
    </row>
    <row r="445" spans="7:9" x14ac:dyDescent="0.25">
      <c r="G445" s="3"/>
      <c r="H445" s="3"/>
      <c r="I445" s="3"/>
    </row>
    <row r="446" spans="7:9" x14ac:dyDescent="0.25">
      <c r="G446" s="3"/>
      <c r="H446" s="3"/>
      <c r="I446" s="3"/>
    </row>
    <row r="447" spans="7:9" x14ac:dyDescent="0.25">
      <c r="G447" s="3"/>
      <c r="H447" s="3"/>
      <c r="I447" s="3"/>
    </row>
    <row r="448" spans="7:9" x14ac:dyDescent="0.25">
      <c r="G448" s="3"/>
      <c r="H448" s="3"/>
      <c r="I448" s="3"/>
    </row>
    <row r="449" spans="7:9" x14ac:dyDescent="0.25">
      <c r="G449" s="3"/>
      <c r="H449" s="3"/>
      <c r="I449" s="3"/>
    </row>
    <row r="450" spans="7:9" x14ac:dyDescent="0.25">
      <c r="G450" s="3"/>
      <c r="H450" s="3"/>
      <c r="I450" s="3"/>
    </row>
    <row r="451" spans="7:9" x14ac:dyDescent="0.25">
      <c r="G451" s="3"/>
      <c r="H451" s="3"/>
      <c r="I451" s="3"/>
    </row>
    <row r="452" spans="7:9" x14ac:dyDescent="0.25">
      <c r="G452" s="3"/>
      <c r="H452" s="3"/>
      <c r="I452" s="3"/>
    </row>
    <row r="453" spans="7:9" x14ac:dyDescent="0.25">
      <c r="G453" s="3"/>
      <c r="H453" s="3"/>
      <c r="I453" s="3"/>
    </row>
    <row r="454" spans="7:9" x14ac:dyDescent="0.25">
      <c r="G454" s="3"/>
      <c r="H454" s="3"/>
      <c r="I454" s="3"/>
    </row>
    <row r="455" spans="7:9" x14ac:dyDescent="0.25">
      <c r="G455" s="3"/>
      <c r="H455" s="3"/>
      <c r="I455" s="3"/>
    </row>
    <row r="456" spans="7:9" x14ac:dyDescent="0.25">
      <c r="G456" s="3"/>
      <c r="H456" s="3"/>
      <c r="I456" s="3"/>
    </row>
    <row r="457" spans="7:9" x14ac:dyDescent="0.25">
      <c r="G457" s="3"/>
      <c r="H457" s="3"/>
      <c r="I457" s="3"/>
    </row>
    <row r="458" spans="7:9" x14ac:dyDescent="0.25">
      <c r="G458" s="3"/>
      <c r="H458" s="3"/>
      <c r="I458" s="3"/>
    </row>
    <row r="459" spans="7:9" x14ac:dyDescent="0.25">
      <c r="G459" s="3"/>
      <c r="H459" s="3"/>
      <c r="I459" s="3"/>
    </row>
    <row r="460" spans="7:9" x14ac:dyDescent="0.25">
      <c r="G460" s="3"/>
      <c r="H460" s="3"/>
      <c r="I460" s="3"/>
    </row>
    <row r="461" spans="7:9" x14ac:dyDescent="0.25">
      <c r="G461" s="3"/>
      <c r="H461" s="3"/>
      <c r="I461" s="3"/>
    </row>
    <row r="462" spans="7:9" x14ac:dyDescent="0.25">
      <c r="G462" s="3"/>
      <c r="H462" s="3"/>
      <c r="I462" s="3"/>
    </row>
    <row r="463" spans="7:9" x14ac:dyDescent="0.25">
      <c r="G463" s="3"/>
      <c r="H463" s="3"/>
      <c r="I463" s="3"/>
    </row>
    <row r="464" spans="7:9" x14ac:dyDescent="0.25">
      <c r="G464" s="3"/>
      <c r="H464" s="3"/>
      <c r="I464" s="3"/>
    </row>
    <row r="465" spans="7:9" x14ac:dyDescent="0.25">
      <c r="G465" s="3"/>
      <c r="H465" s="3"/>
      <c r="I465" s="3"/>
    </row>
    <row r="466" spans="7:9" x14ac:dyDescent="0.25">
      <c r="G466" s="3"/>
      <c r="H466" s="3"/>
      <c r="I466" s="3"/>
    </row>
    <row r="467" spans="7:9" x14ac:dyDescent="0.25">
      <c r="G467" s="3"/>
      <c r="H467" s="3"/>
      <c r="I467" s="3"/>
    </row>
    <row r="468" spans="7:9" x14ac:dyDescent="0.25">
      <c r="G468" s="3"/>
      <c r="H468" s="3"/>
      <c r="I468" s="3"/>
    </row>
    <row r="469" spans="7:9" x14ac:dyDescent="0.25">
      <c r="G469" s="3"/>
      <c r="H469" s="3"/>
      <c r="I469" s="3"/>
    </row>
    <row r="470" spans="7:9" x14ac:dyDescent="0.25">
      <c r="G470" s="3"/>
      <c r="H470" s="3"/>
      <c r="I470" s="3"/>
    </row>
    <row r="471" spans="7:9" x14ac:dyDescent="0.25">
      <c r="G471" s="3"/>
      <c r="H471" s="3"/>
      <c r="I471" s="3"/>
    </row>
    <row r="472" spans="7:9" x14ac:dyDescent="0.25">
      <c r="G472" s="3"/>
      <c r="H472" s="3"/>
      <c r="I472" s="3"/>
    </row>
    <row r="473" spans="7:9" x14ac:dyDescent="0.25">
      <c r="G473" s="3"/>
      <c r="H473" s="3"/>
      <c r="I473" s="3"/>
    </row>
    <row r="474" spans="7:9" x14ac:dyDescent="0.25">
      <c r="G474" s="3"/>
      <c r="H474" s="3"/>
      <c r="I474" s="3"/>
    </row>
    <row r="475" spans="7:9" x14ac:dyDescent="0.25">
      <c r="G475" s="3"/>
      <c r="H475" s="3"/>
      <c r="I475" s="3"/>
    </row>
    <row r="476" spans="7:9" x14ac:dyDescent="0.25">
      <c r="G476" s="3"/>
      <c r="H476" s="3"/>
      <c r="I476" s="3"/>
    </row>
    <row r="477" spans="7:9" x14ac:dyDescent="0.25">
      <c r="G477" s="3"/>
      <c r="H477" s="3"/>
      <c r="I477" s="3"/>
    </row>
    <row r="478" spans="7:9" x14ac:dyDescent="0.25">
      <c r="G478" s="3"/>
      <c r="H478" s="3"/>
      <c r="I478" s="3"/>
    </row>
    <row r="479" spans="7:9" x14ac:dyDescent="0.25">
      <c r="G479" s="3"/>
      <c r="H479" s="3"/>
      <c r="I479" s="3"/>
    </row>
    <row r="480" spans="7:9" x14ac:dyDescent="0.25">
      <c r="G480" s="3"/>
      <c r="H480" s="3"/>
      <c r="I480" s="3"/>
    </row>
    <row r="481" spans="7:9" x14ac:dyDescent="0.25">
      <c r="G481" s="3"/>
      <c r="H481" s="3"/>
      <c r="I481" s="3"/>
    </row>
    <row r="482" spans="7:9" x14ac:dyDescent="0.25">
      <c r="G482" s="3"/>
      <c r="H482" s="3"/>
      <c r="I482" s="3"/>
    </row>
    <row r="483" spans="7:9" x14ac:dyDescent="0.25">
      <c r="G483" s="3"/>
      <c r="H483" s="3"/>
      <c r="I483" s="3"/>
    </row>
    <row r="484" spans="7:9" x14ac:dyDescent="0.25">
      <c r="G484" s="3"/>
      <c r="H484" s="3"/>
      <c r="I484" s="3"/>
    </row>
    <row r="485" spans="7:9" x14ac:dyDescent="0.25">
      <c r="G485" s="3"/>
      <c r="H485" s="3"/>
      <c r="I485" s="3"/>
    </row>
    <row r="486" spans="7:9" x14ac:dyDescent="0.25">
      <c r="G486" s="3"/>
      <c r="H486" s="3"/>
      <c r="I486" s="3"/>
    </row>
    <row r="487" spans="7:9" x14ac:dyDescent="0.25">
      <c r="G487" s="3"/>
      <c r="H487" s="3"/>
      <c r="I487" s="3"/>
    </row>
    <row r="488" spans="7:9" x14ac:dyDescent="0.25">
      <c r="G488" s="3"/>
      <c r="H488" s="3"/>
      <c r="I488" s="3"/>
    </row>
    <row r="489" spans="7:9" x14ac:dyDescent="0.25">
      <c r="G489" s="3"/>
      <c r="H489" s="3"/>
      <c r="I489" s="3"/>
    </row>
    <row r="490" spans="7:9" x14ac:dyDescent="0.25">
      <c r="G490" s="3"/>
      <c r="H490" s="3"/>
      <c r="I490" s="3"/>
    </row>
    <row r="491" spans="7:9" x14ac:dyDescent="0.25">
      <c r="G491" s="3"/>
      <c r="H491" s="3"/>
      <c r="I491" s="3"/>
    </row>
    <row r="492" spans="7:9" x14ac:dyDescent="0.25">
      <c r="G492" s="3"/>
      <c r="H492" s="3"/>
      <c r="I492" s="3"/>
    </row>
    <row r="493" spans="7:9" x14ac:dyDescent="0.25">
      <c r="G493" s="3"/>
      <c r="H493" s="3"/>
      <c r="I493" s="3"/>
    </row>
    <row r="494" spans="7:9" x14ac:dyDescent="0.25">
      <c r="G494" s="3"/>
      <c r="H494" s="3"/>
      <c r="I494" s="3"/>
    </row>
    <row r="495" spans="7:9" x14ac:dyDescent="0.25">
      <c r="G495" s="3"/>
      <c r="H495" s="3"/>
      <c r="I495" s="3"/>
    </row>
    <row r="496" spans="7:9" x14ac:dyDescent="0.25">
      <c r="G496" s="3"/>
      <c r="H496" s="3"/>
      <c r="I496" s="3"/>
    </row>
    <row r="497" spans="7:9" x14ac:dyDescent="0.25">
      <c r="G497" s="3"/>
      <c r="H497" s="3"/>
      <c r="I497" s="3"/>
    </row>
    <row r="498" spans="7:9" x14ac:dyDescent="0.25">
      <c r="G498" s="3"/>
      <c r="H498" s="3"/>
      <c r="I498" s="3"/>
    </row>
    <row r="499" spans="7:9" x14ac:dyDescent="0.25">
      <c r="G499" s="3"/>
      <c r="H499" s="3"/>
      <c r="I499" s="3"/>
    </row>
    <row r="500" spans="7:9" x14ac:dyDescent="0.25">
      <c r="G500" s="3"/>
      <c r="H500" s="3"/>
      <c r="I500" s="3"/>
    </row>
    <row r="501" spans="7:9" x14ac:dyDescent="0.25">
      <c r="G501" s="3"/>
      <c r="H501" s="3"/>
      <c r="I501" s="3"/>
    </row>
    <row r="502" spans="7:9" x14ac:dyDescent="0.25">
      <c r="G502" s="3"/>
      <c r="H502" s="3"/>
      <c r="I502" s="3"/>
    </row>
    <row r="503" spans="7:9" x14ac:dyDescent="0.25">
      <c r="G503" s="3"/>
      <c r="H503" s="3"/>
      <c r="I503" s="3"/>
    </row>
    <row r="504" spans="7:9" x14ac:dyDescent="0.25">
      <c r="G504" s="3"/>
      <c r="H504" s="3"/>
      <c r="I504" s="3"/>
    </row>
    <row r="505" spans="7:9" x14ac:dyDescent="0.25">
      <c r="G505" s="3"/>
      <c r="H505" s="3"/>
      <c r="I505" s="3"/>
    </row>
    <row r="506" spans="7:9" x14ac:dyDescent="0.25">
      <c r="G506" s="3"/>
      <c r="H506" s="3"/>
      <c r="I506" s="3"/>
    </row>
    <row r="507" spans="7:9" x14ac:dyDescent="0.25">
      <c r="G507" s="3"/>
      <c r="H507" s="3"/>
      <c r="I507" s="3"/>
    </row>
    <row r="508" spans="7:9" x14ac:dyDescent="0.25">
      <c r="G508" s="3"/>
      <c r="H508" s="3"/>
      <c r="I508" s="3"/>
    </row>
    <row r="509" spans="7:9" x14ac:dyDescent="0.25">
      <c r="G509" s="3"/>
      <c r="H509" s="3"/>
      <c r="I509" s="3"/>
    </row>
    <row r="510" spans="7:9" x14ac:dyDescent="0.25">
      <c r="G510" s="3"/>
      <c r="H510" s="3"/>
      <c r="I510" s="3"/>
    </row>
    <row r="511" spans="7:9" x14ac:dyDescent="0.25">
      <c r="G511" s="3"/>
      <c r="H511" s="3"/>
      <c r="I511" s="3"/>
    </row>
    <row r="512" spans="7:9" x14ac:dyDescent="0.25">
      <c r="G512" s="3"/>
      <c r="H512" s="3"/>
      <c r="I512" s="3"/>
    </row>
    <row r="513" spans="7:9" x14ac:dyDescent="0.25">
      <c r="G513" s="3"/>
      <c r="H513" s="3"/>
      <c r="I513" s="3"/>
    </row>
    <row r="514" spans="7:9" x14ac:dyDescent="0.25">
      <c r="G514" s="3"/>
      <c r="H514" s="3"/>
      <c r="I514" s="3"/>
    </row>
    <row r="515" spans="7:9" x14ac:dyDescent="0.25">
      <c r="G515" s="3"/>
      <c r="H515" s="3"/>
      <c r="I515" s="3"/>
    </row>
    <row r="516" spans="7:9" x14ac:dyDescent="0.25">
      <c r="G516" s="3"/>
      <c r="H516" s="3"/>
      <c r="I516" s="3"/>
    </row>
    <row r="517" spans="7:9" x14ac:dyDescent="0.25">
      <c r="G517" s="3"/>
      <c r="H517" s="3"/>
      <c r="I517" s="3"/>
    </row>
    <row r="518" spans="7:9" x14ac:dyDescent="0.25">
      <c r="G518" s="3"/>
      <c r="H518" s="3"/>
      <c r="I518" s="3"/>
    </row>
    <row r="519" spans="7:9" x14ac:dyDescent="0.25">
      <c r="G519" s="3"/>
      <c r="H519" s="3"/>
      <c r="I519" s="3"/>
    </row>
    <row r="520" spans="7:9" x14ac:dyDescent="0.25">
      <c r="G520" s="3"/>
      <c r="H520" s="3"/>
      <c r="I520" s="3"/>
    </row>
    <row r="521" spans="7:9" x14ac:dyDescent="0.25">
      <c r="G521" s="3"/>
      <c r="H521" s="3"/>
      <c r="I521" s="3"/>
    </row>
    <row r="522" spans="7:9" x14ac:dyDescent="0.25">
      <c r="G522" s="3"/>
      <c r="H522" s="3"/>
      <c r="I522" s="3"/>
    </row>
    <row r="523" spans="7:9" x14ac:dyDescent="0.25">
      <c r="G523" s="3"/>
      <c r="H523" s="3"/>
      <c r="I523" s="3"/>
    </row>
    <row r="524" spans="7:9" x14ac:dyDescent="0.25">
      <c r="G524" s="3"/>
      <c r="H524" s="3"/>
      <c r="I524" s="3"/>
    </row>
    <row r="525" spans="7:9" x14ac:dyDescent="0.25">
      <c r="G525" s="3"/>
      <c r="H525" s="3"/>
      <c r="I525" s="3"/>
    </row>
    <row r="526" spans="7:9" x14ac:dyDescent="0.25">
      <c r="G526" s="3"/>
      <c r="H526" s="3"/>
      <c r="I526" s="3"/>
    </row>
    <row r="527" spans="7:9" x14ac:dyDescent="0.25">
      <c r="G527" s="3"/>
      <c r="H527" s="3"/>
      <c r="I527" s="3"/>
    </row>
    <row r="528" spans="7:9" x14ac:dyDescent="0.25">
      <c r="G528" s="3"/>
      <c r="H528" s="3"/>
      <c r="I528" s="3"/>
    </row>
    <row r="529" spans="7:9" x14ac:dyDescent="0.25">
      <c r="G529" s="3"/>
      <c r="H529" s="3"/>
      <c r="I529" s="3"/>
    </row>
    <row r="530" spans="7:9" x14ac:dyDescent="0.25">
      <c r="G530" s="3"/>
      <c r="H530" s="3"/>
      <c r="I530" s="3"/>
    </row>
    <row r="531" spans="7:9" x14ac:dyDescent="0.25">
      <c r="G531" s="3"/>
      <c r="H531" s="3"/>
      <c r="I531" s="3"/>
    </row>
    <row r="532" spans="7:9" x14ac:dyDescent="0.25">
      <c r="G532" s="3"/>
      <c r="H532" s="3"/>
      <c r="I532" s="3"/>
    </row>
    <row r="533" spans="7:9" x14ac:dyDescent="0.25">
      <c r="G533" s="3"/>
      <c r="H533" s="3"/>
      <c r="I533" s="3"/>
    </row>
    <row r="534" spans="7:9" x14ac:dyDescent="0.25">
      <c r="G534" s="3"/>
      <c r="H534" s="3"/>
      <c r="I534" s="3"/>
    </row>
    <row r="535" spans="7:9" x14ac:dyDescent="0.25">
      <c r="G535" s="3"/>
      <c r="H535" s="3"/>
      <c r="I535" s="3"/>
    </row>
    <row r="536" spans="7:9" x14ac:dyDescent="0.25">
      <c r="G536" s="3"/>
      <c r="H536" s="3"/>
      <c r="I536" s="3"/>
    </row>
    <row r="537" spans="7:9" x14ac:dyDescent="0.25">
      <c r="G537" s="3"/>
      <c r="H537" s="3"/>
      <c r="I537" s="3"/>
    </row>
    <row r="538" spans="7:9" x14ac:dyDescent="0.25">
      <c r="G538" s="3"/>
      <c r="H538" s="3"/>
      <c r="I538" s="3"/>
    </row>
    <row r="539" spans="7:9" x14ac:dyDescent="0.25">
      <c r="G539" s="3"/>
      <c r="H539" s="3"/>
      <c r="I539" s="3"/>
    </row>
    <row r="540" spans="7:9" x14ac:dyDescent="0.25">
      <c r="G540" s="3"/>
      <c r="H540" s="3"/>
      <c r="I540" s="3"/>
    </row>
    <row r="541" spans="7:9" x14ac:dyDescent="0.25">
      <c r="G541" s="3"/>
      <c r="H541" s="3"/>
      <c r="I541" s="3"/>
    </row>
    <row r="542" spans="7:9" x14ac:dyDescent="0.25">
      <c r="G542" s="3"/>
      <c r="H542" s="3"/>
      <c r="I542" s="3"/>
    </row>
    <row r="543" spans="7:9" x14ac:dyDescent="0.25">
      <c r="G543" s="3"/>
      <c r="H543" s="3"/>
      <c r="I543" s="3"/>
    </row>
    <row r="544" spans="7:9" x14ac:dyDescent="0.25">
      <c r="G544" s="3"/>
      <c r="H544" s="3"/>
      <c r="I544" s="3"/>
    </row>
    <row r="545" spans="7:9" x14ac:dyDescent="0.25">
      <c r="G545" s="3"/>
      <c r="H545" s="3"/>
      <c r="I545" s="3"/>
    </row>
    <row r="546" spans="7:9" x14ac:dyDescent="0.25">
      <c r="G546" s="3"/>
      <c r="H546" s="3"/>
      <c r="I546" s="3"/>
    </row>
    <row r="547" spans="7:9" x14ac:dyDescent="0.25">
      <c r="G547" s="3"/>
      <c r="H547" s="3"/>
      <c r="I547" s="3"/>
    </row>
    <row r="548" spans="7:9" x14ac:dyDescent="0.25">
      <c r="G548" s="3"/>
      <c r="H548" s="3"/>
      <c r="I548" s="3"/>
    </row>
    <row r="549" spans="7:9" x14ac:dyDescent="0.25">
      <c r="G549" s="3"/>
      <c r="H549" s="3"/>
      <c r="I549" s="3"/>
    </row>
    <row r="550" spans="7:9" x14ac:dyDescent="0.25">
      <c r="G550" s="3"/>
      <c r="H550" s="3"/>
      <c r="I550" s="3"/>
    </row>
    <row r="551" spans="7:9" x14ac:dyDescent="0.25">
      <c r="G551" s="3"/>
      <c r="H551" s="3"/>
      <c r="I551" s="3"/>
    </row>
    <row r="552" spans="7:9" x14ac:dyDescent="0.25">
      <c r="G552" s="3"/>
      <c r="H552" s="3"/>
      <c r="I552" s="3"/>
    </row>
    <row r="553" spans="7:9" x14ac:dyDescent="0.25">
      <c r="G553" s="3"/>
      <c r="H553" s="3"/>
      <c r="I553" s="3"/>
    </row>
    <row r="554" spans="7:9" x14ac:dyDescent="0.25">
      <c r="G554" s="3"/>
      <c r="H554" s="3"/>
      <c r="I554" s="3"/>
    </row>
    <row r="555" spans="7:9" x14ac:dyDescent="0.25">
      <c r="G555" s="3"/>
      <c r="H555" s="3"/>
      <c r="I555" s="3"/>
    </row>
    <row r="556" spans="7:9" x14ac:dyDescent="0.25">
      <c r="G556" s="3"/>
      <c r="H556" s="3"/>
      <c r="I556" s="3"/>
    </row>
    <row r="557" spans="7:9" x14ac:dyDescent="0.25">
      <c r="G557" s="3"/>
      <c r="H557" s="3"/>
      <c r="I557" s="3"/>
    </row>
    <row r="558" spans="7:9" x14ac:dyDescent="0.25">
      <c r="G558" s="3"/>
      <c r="H558" s="3"/>
      <c r="I558" s="3"/>
    </row>
    <row r="559" spans="7:9" x14ac:dyDescent="0.25">
      <c r="G559" s="3"/>
      <c r="H559" s="3"/>
      <c r="I559" s="3"/>
    </row>
    <row r="560" spans="7:9" x14ac:dyDescent="0.25">
      <c r="G560" s="3"/>
      <c r="H560" s="3"/>
      <c r="I560" s="3"/>
    </row>
    <row r="561" spans="7:9" x14ac:dyDescent="0.25">
      <c r="G561" s="3"/>
      <c r="H561" s="3"/>
      <c r="I561" s="3"/>
    </row>
    <row r="562" spans="7:9" x14ac:dyDescent="0.25">
      <c r="G562" s="3"/>
      <c r="H562" s="3"/>
      <c r="I562" s="3"/>
    </row>
    <row r="563" spans="7:9" x14ac:dyDescent="0.25">
      <c r="G563" s="3"/>
      <c r="H563" s="3"/>
      <c r="I563" s="3"/>
    </row>
    <row r="564" spans="7:9" x14ac:dyDescent="0.25">
      <c r="G564" s="3"/>
      <c r="H564" s="3"/>
      <c r="I564" s="3"/>
    </row>
    <row r="565" spans="7:9" x14ac:dyDescent="0.25">
      <c r="G565" s="3"/>
      <c r="H565" s="3"/>
      <c r="I565" s="3"/>
    </row>
    <row r="566" spans="7:9" x14ac:dyDescent="0.25">
      <c r="G566" s="3"/>
      <c r="H566" s="3"/>
      <c r="I566" s="3"/>
    </row>
    <row r="567" spans="7:9" x14ac:dyDescent="0.25">
      <c r="G567" s="3"/>
      <c r="H567" s="3"/>
      <c r="I567" s="3"/>
    </row>
    <row r="568" spans="7:9" x14ac:dyDescent="0.25">
      <c r="G568" s="3"/>
      <c r="H568" s="3"/>
      <c r="I568" s="3"/>
    </row>
    <row r="569" spans="7:9" x14ac:dyDescent="0.25">
      <c r="G569" s="3"/>
      <c r="H569" s="3"/>
      <c r="I569" s="3"/>
    </row>
    <row r="570" spans="7:9" x14ac:dyDescent="0.25">
      <c r="G570" s="3"/>
      <c r="H570" s="3"/>
      <c r="I570" s="3"/>
    </row>
    <row r="571" spans="7:9" x14ac:dyDescent="0.25">
      <c r="G571" s="3"/>
      <c r="H571" s="3"/>
      <c r="I571" s="3"/>
    </row>
    <row r="572" spans="7:9" x14ac:dyDescent="0.25">
      <c r="G572" s="3"/>
      <c r="H572" s="3"/>
      <c r="I572" s="3"/>
    </row>
    <row r="573" spans="7:9" x14ac:dyDescent="0.25">
      <c r="G573" s="3"/>
      <c r="H573" s="3"/>
      <c r="I573" s="3"/>
    </row>
    <row r="574" spans="7:9" x14ac:dyDescent="0.25">
      <c r="G574" s="3"/>
      <c r="H574" s="3"/>
      <c r="I574" s="3"/>
    </row>
    <row r="575" spans="7:9" x14ac:dyDescent="0.25">
      <c r="G575" s="3"/>
      <c r="H575" s="3"/>
      <c r="I575" s="3"/>
    </row>
    <row r="576" spans="7:9" x14ac:dyDescent="0.25">
      <c r="G576" s="3"/>
      <c r="H576" s="3"/>
      <c r="I576" s="3"/>
    </row>
    <row r="577" spans="7:9" x14ac:dyDescent="0.25">
      <c r="G577" s="3"/>
      <c r="H577" s="3"/>
      <c r="I577" s="3"/>
    </row>
    <row r="578" spans="7:9" x14ac:dyDescent="0.25">
      <c r="G578" s="3"/>
      <c r="H578" s="3"/>
      <c r="I578" s="3"/>
    </row>
    <row r="579" spans="7:9" x14ac:dyDescent="0.25">
      <c r="G579" s="3"/>
      <c r="H579" s="3"/>
      <c r="I579" s="3"/>
    </row>
    <row r="580" spans="7:9" x14ac:dyDescent="0.25">
      <c r="G580" s="3"/>
      <c r="H580" s="3"/>
      <c r="I580" s="3"/>
    </row>
    <row r="581" spans="7:9" x14ac:dyDescent="0.25">
      <c r="G581" s="3"/>
      <c r="H581" s="3"/>
      <c r="I581" s="3"/>
    </row>
    <row r="582" spans="7:9" x14ac:dyDescent="0.25">
      <c r="G582" s="3"/>
      <c r="H582" s="3"/>
      <c r="I582" s="3"/>
    </row>
    <row r="583" spans="7:9" x14ac:dyDescent="0.25">
      <c r="G583" s="3"/>
      <c r="H583" s="3"/>
      <c r="I583" s="3"/>
    </row>
    <row r="584" spans="7:9" x14ac:dyDescent="0.25">
      <c r="G584" s="3"/>
      <c r="H584" s="3"/>
      <c r="I584" s="3"/>
    </row>
    <row r="585" spans="7:9" x14ac:dyDescent="0.25">
      <c r="G585" s="3"/>
      <c r="H585" s="3"/>
      <c r="I585" s="3"/>
    </row>
    <row r="586" spans="7:9" x14ac:dyDescent="0.25">
      <c r="G586" s="3"/>
      <c r="H586" s="3"/>
      <c r="I586" s="3"/>
    </row>
    <row r="587" spans="7:9" x14ac:dyDescent="0.25">
      <c r="G587" s="3"/>
      <c r="H587" s="3"/>
      <c r="I587" s="3"/>
    </row>
    <row r="588" spans="7:9" x14ac:dyDescent="0.25">
      <c r="G588" s="3"/>
      <c r="H588" s="3"/>
      <c r="I588" s="3"/>
    </row>
    <row r="589" spans="7:9" x14ac:dyDescent="0.25">
      <c r="G589" s="3"/>
      <c r="H589" s="3"/>
      <c r="I589" s="3"/>
    </row>
    <row r="590" spans="7:9" x14ac:dyDescent="0.25">
      <c r="G590" s="3"/>
      <c r="H590" s="3"/>
      <c r="I590" s="3"/>
    </row>
    <row r="591" spans="7:9" x14ac:dyDescent="0.25">
      <c r="G591" s="3"/>
      <c r="H591" s="3"/>
      <c r="I591" s="3"/>
    </row>
    <row r="592" spans="7:9" x14ac:dyDescent="0.25">
      <c r="G592" s="3"/>
      <c r="H592" s="3"/>
      <c r="I592" s="3"/>
    </row>
    <row r="593" spans="7:9" x14ac:dyDescent="0.25">
      <c r="G593" s="3"/>
      <c r="H593" s="3"/>
      <c r="I593" s="3"/>
    </row>
    <row r="594" spans="7:9" x14ac:dyDescent="0.25">
      <c r="G594" s="3"/>
      <c r="H594" s="3"/>
      <c r="I594" s="3"/>
    </row>
    <row r="595" spans="7:9" x14ac:dyDescent="0.25">
      <c r="G595" s="3"/>
      <c r="H595" s="3"/>
      <c r="I595" s="3"/>
    </row>
    <row r="596" spans="7:9" x14ac:dyDescent="0.25">
      <c r="G596" s="3"/>
      <c r="H596" s="3"/>
      <c r="I596" s="3"/>
    </row>
    <row r="597" spans="7:9" x14ac:dyDescent="0.25">
      <c r="G597" s="3"/>
      <c r="H597" s="3"/>
      <c r="I597" s="3"/>
    </row>
    <row r="598" spans="7:9" x14ac:dyDescent="0.25">
      <c r="G598" s="3"/>
      <c r="H598" s="3"/>
      <c r="I598" s="3"/>
    </row>
    <row r="599" spans="7:9" x14ac:dyDescent="0.25">
      <c r="G599" s="3"/>
      <c r="H599" s="3"/>
      <c r="I599" s="3"/>
    </row>
    <row r="600" spans="7:9" x14ac:dyDescent="0.25">
      <c r="G600" s="3"/>
      <c r="H600" s="3"/>
      <c r="I600" s="3"/>
    </row>
    <row r="601" spans="7:9" x14ac:dyDescent="0.25">
      <c r="G601" s="3"/>
      <c r="H601" s="3"/>
      <c r="I601" s="3"/>
    </row>
    <row r="602" spans="7:9" x14ac:dyDescent="0.25">
      <c r="G602" s="3"/>
      <c r="H602" s="3"/>
      <c r="I602" s="3"/>
    </row>
    <row r="603" spans="7:9" x14ac:dyDescent="0.25">
      <c r="G603" s="3"/>
      <c r="H603" s="3"/>
      <c r="I603" s="3"/>
    </row>
    <row r="604" spans="7:9" x14ac:dyDescent="0.25">
      <c r="G604" s="3"/>
      <c r="H604" s="3"/>
      <c r="I604" s="3"/>
    </row>
    <row r="605" spans="7:9" x14ac:dyDescent="0.25">
      <c r="G605" s="3"/>
      <c r="H605" s="3"/>
      <c r="I605" s="3"/>
    </row>
    <row r="606" spans="7:9" x14ac:dyDescent="0.25">
      <c r="G606" s="3"/>
      <c r="H606" s="3"/>
      <c r="I606" s="3"/>
    </row>
    <row r="607" spans="7:9" x14ac:dyDescent="0.25">
      <c r="G607" s="3"/>
      <c r="H607" s="3"/>
      <c r="I607" s="3"/>
    </row>
    <row r="608" spans="7:9" x14ac:dyDescent="0.25">
      <c r="G608" s="3"/>
      <c r="H608" s="3"/>
      <c r="I608" s="3"/>
    </row>
    <row r="609" spans="7:9" x14ac:dyDescent="0.25">
      <c r="G609" s="3"/>
      <c r="H609" s="3"/>
      <c r="I609" s="3"/>
    </row>
    <row r="610" spans="7:9" x14ac:dyDescent="0.25">
      <c r="G610" s="3"/>
      <c r="H610" s="3"/>
      <c r="I610" s="3"/>
    </row>
    <row r="611" spans="7:9" x14ac:dyDescent="0.25">
      <c r="G611" s="3"/>
      <c r="H611" s="3"/>
      <c r="I611" s="3"/>
    </row>
    <row r="612" spans="7:9" x14ac:dyDescent="0.25">
      <c r="G612" s="3"/>
      <c r="H612" s="3"/>
      <c r="I612" s="3"/>
    </row>
    <row r="613" spans="7:9" x14ac:dyDescent="0.25">
      <c r="G613" s="3"/>
      <c r="H613" s="3"/>
      <c r="I613" s="3"/>
    </row>
    <row r="614" spans="7:9" x14ac:dyDescent="0.25">
      <c r="G614" s="3"/>
      <c r="H614" s="3"/>
      <c r="I614" s="3"/>
    </row>
    <row r="615" spans="7:9" x14ac:dyDescent="0.25">
      <c r="G615" s="3"/>
      <c r="H615" s="3"/>
      <c r="I615" s="3"/>
    </row>
    <row r="616" spans="7:9" x14ac:dyDescent="0.25">
      <c r="G616" s="3"/>
      <c r="H616" s="3"/>
      <c r="I616" s="3"/>
    </row>
    <row r="617" spans="7:9" x14ac:dyDescent="0.25">
      <c r="G617" s="3"/>
      <c r="H617" s="3"/>
      <c r="I617" s="3"/>
    </row>
    <row r="618" spans="7:9" x14ac:dyDescent="0.25">
      <c r="G618" s="3"/>
      <c r="H618" s="3"/>
      <c r="I618" s="3"/>
    </row>
    <row r="619" spans="7:9" x14ac:dyDescent="0.25">
      <c r="G619" s="3"/>
      <c r="H619" s="3"/>
      <c r="I619" s="3"/>
    </row>
    <row r="620" spans="7:9" x14ac:dyDescent="0.25">
      <c r="G620" s="3"/>
      <c r="H620" s="3"/>
      <c r="I620" s="3"/>
    </row>
    <row r="621" spans="7:9" x14ac:dyDescent="0.25">
      <c r="G621" s="3"/>
      <c r="H621" s="3"/>
      <c r="I621" s="3"/>
    </row>
    <row r="622" spans="7:9" x14ac:dyDescent="0.25">
      <c r="G622" s="3"/>
      <c r="H622" s="3"/>
      <c r="I622" s="3"/>
    </row>
    <row r="623" spans="7:9" x14ac:dyDescent="0.25">
      <c r="G623" s="3"/>
      <c r="H623" s="3"/>
      <c r="I623" s="3"/>
    </row>
    <row r="624" spans="7:9" x14ac:dyDescent="0.25">
      <c r="G624" s="3"/>
      <c r="H624" s="3"/>
      <c r="I624" s="3"/>
    </row>
    <row r="625" spans="7:9" x14ac:dyDescent="0.25">
      <c r="G625" s="3"/>
      <c r="H625" s="3"/>
      <c r="I625" s="3"/>
    </row>
    <row r="626" spans="7:9" x14ac:dyDescent="0.25">
      <c r="G626" s="3"/>
      <c r="H626" s="3"/>
      <c r="I626" s="3"/>
    </row>
    <row r="627" spans="7:9" x14ac:dyDescent="0.25">
      <c r="G627" s="3"/>
      <c r="H627" s="3"/>
      <c r="I627" s="3"/>
    </row>
    <row r="628" spans="7:9" x14ac:dyDescent="0.25">
      <c r="G628" s="3"/>
      <c r="H628" s="3"/>
      <c r="I628" s="3"/>
    </row>
    <row r="629" spans="7:9" x14ac:dyDescent="0.25">
      <c r="G629" s="3"/>
      <c r="H629" s="3"/>
      <c r="I629" s="3"/>
    </row>
    <row r="630" spans="7:9" x14ac:dyDescent="0.25">
      <c r="G630" s="3"/>
      <c r="H630" s="3"/>
      <c r="I630" s="3"/>
    </row>
    <row r="631" spans="7:9" x14ac:dyDescent="0.25">
      <c r="G631" s="3"/>
      <c r="H631" s="3"/>
      <c r="I631" s="3"/>
    </row>
    <row r="632" spans="7:9" x14ac:dyDescent="0.25">
      <c r="G632" s="3"/>
      <c r="H632" s="3"/>
      <c r="I632" s="3"/>
    </row>
    <row r="633" spans="7:9" x14ac:dyDescent="0.25">
      <c r="G633" s="3"/>
      <c r="H633" s="3"/>
      <c r="I633" s="3"/>
    </row>
    <row r="634" spans="7:9" x14ac:dyDescent="0.25">
      <c r="G634" s="3"/>
      <c r="H634" s="3"/>
      <c r="I634" s="3"/>
    </row>
    <row r="635" spans="7:9" x14ac:dyDescent="0.25">
      <c r="G635" s="3"/>
      <c r="H635" s="3"/>
      <c r="I635" s="3"/>
    </row>
    <row r="636" spans="7:9" x14ac:dyDescent="0.25">
      <c r="G636" s="3"/>
      <c r="H636" s="3"/>
      <c r="I636" s="3"/>
    </row>
    <row r="637" spans="7:9" x14ac:dyDescent="0.25">
      <c r="G637" s="3"/>
      <c r="H637" s="3"/>
      <c r="I637" s="3"/>
    </row>
    <row r="638" spans="7:9" x14ac:dyDescent="0.25">
      <c r="G638" s="3"/>
      <c r="H638" s="3"/>
      <c r="I638" s="3"/>
    </row>
    <row r="639" spans="7:9" x14ac:dyDescent="0.25">
      <c r="G639" s="3"/>
      <c r="H639" s="3"/>
      <c r="I639" s="3"/>
    </row>
    <row r="640" spans="7:9" x14ac:dyDescent="0.25">
      <c r="G640" s="3"/>
      <c r="H640" s="3"/>
      <c r="I640" s="3"/>
    </row>
    <row r="641" spans="7:9" x14ac:dyDescent="0.25">
      <c r="G641" s="3"/>
      <c r="H641" s="3"/>
      <c r="I641" s="3"/>
    </row>
    <row r="642" spans="7:9" x14ac:dyDescent="0.25">
      <c r="G642" s="3"/>
      <c r="H642" s="3"/>
      <c r="I642" s="3"/>
    </row>
    <row r="643" spans="7:9" x14ac:dyDescent="0.25">
      <c r="G643" s="3"/>
      <c r="H643" s="3"/>
      <c r="I643" s="3"/>
    </row>
    <row r="644" spans="7:9" x14ac:dyDescent="0.25">
      <c r="G644" s="3"/>
      <c r="H644" s="3"/>
      <c r="I644" s="3"/>
    </row>
    <row r="645" spans="7:9" x14ac:dyDescent="0.25">
      <c r="G645" s="3"/>
      <c r="H645" s="3"/>
      <c r="I645" s="3"/>
    </row>
    <row r="646" spans="7:9" x14ac:dyDescent="0.25">
      <c r="G646" s="3"/>
      <c r="H646" s="3"/>
      <c r="I646" s="3"/>
    </row>
    <row r="647" spans="7:9" x14ac:dyDescent="0.25">
      <c r="G647" s="3"/>
      <c r="H647" s="3"/>
      <c r="I647" s="3"/>
    </row>
    <row r="648" spans="7:9" x14ac:dyDescent="0.25">
      <c r="G648" s="3"/>
      <c r="H648" s="3"/>
      <c r="I648" s="3"/>
    </row>
    <row r="649" spans="7:9" x14ac:dyDescent="0.25">
      <c r="G649" s="3"/>
      <c r="H649" s="3"/>
      <c r="I649" s="3"/>
    </row>
    <row r="650" spans="7:9" x14ac:dyDescent="0.25">
      <c r="G650" s="3"/>
      <c r="H650" s="3"/>
      <c r="I650" s="3"/>
    </row>
    <row r="651" spans="7:9" x14ac:dyDescent="0.25">
      <c r="G651" s="3"/>
      <c r="H651" s="3"/>
      <c r="I651" s="3"/>
    </row>
    <row r="652" spans="7:9" x14ac:dyDescent="0.25">
      <c r="G652" s="3"/>
      <c r="H652" s="3"/>
      <c r="I652" s="3"/>
    </row>
    <row r="653" spans="7:9" x14ac:dyDescent="0.25">
      <c r="G653" s="3"/>
      <c r="H653" s="3"/>
      <c r="I653" s="3"/>
    </row>
    <row r="654" spans="7:9" x14ac:dyDescent="0.25">
      <c r="G654" s="3"/>
      <c r="H654" s="3"/>
      <c r="I654" s="3"/>
    </row>
    <row r="655" spans="7:9" x14ac:dyDescent="0.25">
      <c r="G655" s="3"/>
      <c r="H655" s="3"/>
      <c r="I655" s="3"/>
    </row>
    <row r="656" spans="7:9" x14ac:dyDescent="0.25">
      <c r="G656" s="3"/>
      <c r="H656" s="3"/>
      <c r="I656" s="3"/>
    </row>
    <row r="657" spans="7:9" x14ac:dyDescent="0.25">
      <c r="G657" s="3"/>
      <c r="H657" s="3"/>
      <c r="I657" s="3"/>
    </row>
    <row r="658" spans="7:9" x14ac:dyDescent="0.25">
      <c r="G658" s="3"/>
      <c r="H658" s="3"/>
      <c r="I658" s="3"/>
    </row>
    <row r="659" spans="7:9" x14ac:dyDescent="0.25">
      <c r="G659" s="3"/>
      <c r="H659" s="3"/>
      <c r="I659" s="3"/>
    </row>
    <row r="660" spans="7:9" x14ac:dyDescent="0.25">
      <c r="G660" s="3"/>
      <c r="H660" s="3"/>
      <c r="I660" s="3"/>
    </row>
    <row r="661" spans="7:9" x14ac:dyDescent="0.25">
      <c r="G661" s="3"/>
      <c r="H661" s="3"/>
      <c r="I661" s="3"/>
    </row>
    <row r="662" spans="7:9" x14ac:dyDescent="0.25">
      <c r="G662" s="3"/>
      <c r="H662" s="3"/>
      <c r="I662" s="3"/>
    </row>
    <row r="663" spans="7:9" x14ac:dyDescent="0.25">
      <c r="G663" s="3"/>
      <c r="H663" s="3"/>
      <c r="I663" s="3"/>
    </row>
    <row r="664" spans="7:9" x14ac:dyDescent="0.25">
      <c r="G664" s="3"/>
      <c r="H664" s="3"/>
      <c r="I664" s="3"/>
    </row>
    <row r="665" spans="7:9" x14ac:dyDescent="0.25">
      <c r="G665" s="3"/>
      <c r="H665" s="3"/>
      <c r="I665" s="3"/>
    </row>
    <row r="666" spans="7:9" x14ac:dyDescent="0.25">
      <c r="G666" s="3"/>
      <c r="H666" s="3"/>
      <c r="I666" s="3"/>
    </row>
    <row r="667" spans="7:9" x14ac:dyDescent="0.25">
      <c r="G667" s="3"/>
      <c r="H667" s="3"/>
      <c r="I667" s="3"/>
    </row>
    <row r="668" spans="7:9" x14ac:dyDescent="0.25">
      <c r="G668" s="3"/>
      <c r="H668" s="3"/>
      <c r="I668" s="3"/>
    </row>
    <row r="669" spans="7:9" x14ac:dyDescent="0.25">
      <c r="G669" s="3"/>
      <c r="H669" s="3"/>
      <c r="I669" s="3"/>
    </row>
    <row r="670" spans="7:9" x14ac:dyDescent="0.25">
      <c r="G670" s="3"/>
      <c r="H670" s="3"/>
      <c r="I670" s="3"/>
    </row>
    <row r="671" spans="7:9" x14ac:dyDescent="0.25">
      <c r="G671" s="3"/>
      <c r="H671" s="3"/>
      <c r="I671" s="3"/>
    </row>
    <row r="672" spans="7:9" x14ac:dyDescent="0.25">
      <c r="G672" s="3"/>
      <c r="H672" s="3"/>
      <c r="I672" s="3"/>
    </row>
    <row r="673" spans="7:9" x14ac:dyDescent="0.25">
      <c r="G673" s="3"/>
      <c r="H673" s="3"/>
      <c r="I673" s="3"/>
    </row>
    <row r="674" spans="7:9" x14ac:dyDescent="0.25">
      <c r="G674" s="3"/>
      <c r="H674" s="3"/>
      <c r="I674" s="3"/>
    </row>
    <row r="675" spans="7:9" x14ac:dyDescent="0.25">
      <c r="G675" s="3"/>
      <c r="H675" s="3"/>
      <c r="I675" s="3"/>
    </row>
    <row r="676" spans="7:9" x14ac:dyDescent="0.25">
      <c r="G676" s="3"/>
      <c r="H676" s="3"/>
      <c r="I676" s="3"/>
    </row>
    <row r="677" spans="7:9" x14ac:dyDescent="0.25">
      <c r="G677" s="3"/>
      <c r="H677" s="3"/>
      <c r="I677" s="3"/>
    </row>
    <row r="678" spans="7:9" x14ac:dyDescent="0.25">
      <c r="G678" s="3"/>
      <c r="H678" s="3"/>
      <c r="I678" s="3"/>
    </row>
    <row r="679" spans="7:9" x14ac:dyDescent="0.25">
      <c r="G679" s="3"/>
      <c r="H679" s="3"/>
      <c r="I679" s="3"/>
    </row>
    <row r="680" spans="7:9" x14ac:dyDescent="0.25">
      <c r="G680" s="3"/>
      <c r="H680" s="3"/>
      <c r="I680" s="3"/>
    </row>
    <row r="681" spans="7:9" x14ac:dyDescent="0.25">
      <c r="G681" s="3"/>
      <c r="H681" s="3"/>
      <c r="I681" s="3"/>
    </row>
    <row r="682" spans="7:9" x14ac:dyDescent="0.25">
      <c r="G682" s="3"/>
      <c r="H682" s="3"/>
      <c r="I682" s="3"/>
    </row>
    <row r="683" spans="7:9" x14ac:dyDescent="0.25">
      <c r="G683" s="3"/>
      <c r="H683" s="3"/>
      <c r="I683" s="3"/>
    </row>
    <row r="684" spans="7:9" x14ac:dyDescent="0.25">
      <c r="G684" s="3"/>
      <c r="H684" s="3"/>
      <c r="I684" s="3"/>
    </row>
    <row r="685" spans="7:9" x14ac:dyDescent="0.25">
      <c r="G685" s="3"/>
      <c r="H685" s="3"/>
      <c r="I685" s="3"/>
    </row>
    <row r="686" spans="7:9" x14ac:dyDescent="0.25">
      <c r="G686" s="3"/>
      <c r="H686" s="3"/>
      <c r="I686" s="3"/>
    </row>
    <row r="687" spans="7:9" x14ac:dyDescent="0.25">
      <c r="G687" s="3"/>
      <c r="H687" s="3"/>
      <c r="I687" s="3"/>
    </row>
    <row r="688" spans="7:9" x14ac:dyDescent="0.25">
      <c r="G688" s="3"/>
      <c r="H688" s="3"/>
      <c r="I688" s="3"/>
    </row>
    <row r="689" spans="7:9" x14ac:dyDescent="0.25">
      <c r="G689" s="3"/>
      <c r="H689" s="3"/>
      <c r="I689" s="3"/>
    </row>
    <row r="690" spans="7:9" x14ac:dyDescent="0.25">
      <c r="G690" s="3"/>
      <c r="H690" s="3"/>
      <c r="I690" s="3"/>
    </row>
    <row r="691" spans="7:9" x14ac:dyDescent="0.25">
      <c r="G691" s="3"/>
      <c r="H691" s="3"/>
      <c r="I691" s="3"/>
    </row>
    <row r="692" spans="7:9" x14ac:dyDescent="0.25">
      <c r="G692" s="3"/>
      <c r="H692" s="3"/>
      <c r="I692" s="3"/>
    </row>
    <row r="693" spans="7:9" x14ac:dyDescent="0.25">
      <c r="G693" s="3"/>
      <c r="H693" s="3"/>
      <c r="I693" s="3"/>
    </row>
    <row r="694" spans="7:9" x14ac:dyDescent="0.25">
      <c r="G694" s="3"/>
      <c r="H694" s="3"/>
      <c r="I694" s="3"/>
    </row>
    <row r="695" spans="7:9" x14ac:dyDescent="0.25">
      <c r="G695" s="3"/>
      <c r="H695" s="3"/>
      <c r="I695" s="3"/>
    </row>
    <row r="696" spans="7:9" x14ac:dyDescent="0.25">
      <c r="G696" s="3"/>
      <c r="H696" s="3"/>
      <c r="I696" s="3"/>
    </row>
    <row r="697" spans="7:9" x14ac:dyDescent="0.25">
      <c r="G697" s="3"/>
      <c r="H697" s="3"/>
      <c r="I697" s="3"/>
    </row>
    <row r="698" spans="7:9" x14ac:dyDescent="0.25">
      <c r="G698" s="3"/>
      <c r="H698" s="3"/>
      <c r="I698" s="3"/>
    </row>
    <row r="699" spans="7:9" x14ac:dyDescent="0.25">
      <c r="G699" s="3"/>
      <c r="H699" s="3"/>
      <c r="I699" s="3"/>
    </row>
    <row r="700" spans="7:9" x14ac:dyDescent="0.25">
      <c r="G700" s="3"/>
      <c r="H700" s="3"/>
      <c r="I700" s="3"/>
    </row>
    <row r="701" spans="7:9" x14ac:dyDescent="0.25">
      <c r="G701" s="3"/>
      <c r="H701" s="3"/>
      <c r="I701" s="3"/>
    </row>
    <row r="702" spans="7:9" x14ac:dyDescent="0.25">
      <c r="G702" s="3"/>
      <c r="H702" s="3"/>
      <c r="I702" s="3"/>
    </row>
    <row r="703" spans="7:9" x14ac:dyDescent="0.25">
      <c r="G703" s="3"/>
      <c r="H703" s="3"/>
      <c r="I703" s="3"/>
    </row>
    <row r="704" spans="7:9" x14ac:dyDescent="0.25">
      <c r="G704" s="3"/>
      <c r="H704" s="3"/>
      <c r="I704" s="3"/>
    </row>
    <row r="705" spans="7:9" x14ac:dyDescent="0.25">
      <c r="G705" s="3"/>
      <c r="H705" s="3"/>
      <c r="I705" s="3"/>
    </row>
    <row r="706" spans="7:9" x14ac:dyDescent="0.25">
      <c r="G706" s="3"/>
      <c r="H706" s="3"/>
      <c r="I706" s="3"/>
    </row>
    <row r="707" spans="7:9" x14ac:dyDescent="0.25">
      <c r="G707" s="3"/>
      <c r="H707" s="3"/>
      <c r="I707" s="3"/>
    </row>
    <row r="708" spans="7:9" x14ac:dyDescent="0.25">
      <c r="G708" s="3"/>
      <c r="H708" s="3"/>
      <c r="I708" s="3"/>
    </row>
    <row r="709" spans="7:9" x14ac:dyDescent="0.25">
      <c r="G709" s="3"/>
      <c r="H709" s="3"/>
      <c r="I709" s="3"/>
    </row>
    <row r="710" spans="7:9" x14ac:dyDescent="0.25">
      <c r="G710" s="3"/>
      <c r="H710" s="3"/>
      <c r="I710" s="3"/>
    </row>
    <row r="711" spans="7:9" x14ac:dyDescent="0.25">
      <c r="G711" s="3"/>
      <c r="H711" s="3"/>
      <c r="I711" s="3"/>
    </row>
    <row r="712" spans="7:9" x14ac:dyDescent="0.25">
      <c r="G712" s="3"/>
      <c r="H712" s="3"/>
      <c r="I712" s="3"/>
    </row>
    <row r="713" spans="7:9" x14ac:dyDescent="0.25">
      <c r="G713" s="3"/>
      <c r="H713" s="3"/>
      <c r="I713" s="3"/>
    </row>
    <row r="714" spans="7:9" x14ac:dyDescent="0.25">
      <c r="G714" s="3"/>
      <c r="H714" s="3"/>
      <c r="I714" s="3"/>
    </row>
    <row r="715" spans="7:9" x14ac:dyDescent="0.25">
      <c r="G715" s="3"/>
      <c r="H715" s="3"/>
      <c r="I715" s="3"/>
    </row>
    <row r="716" spans="7:9" x14ac:dyDescent="0.25">
      <c r="G716" s="3"/>
      <c r="H716" s="3"/>
      <c r="I716" s="3"/>
    </row>
    <row r="717" spans="7:9" x14ac:dyDescent="0.25">
      <c r="G717" s="3"/>
      <c r="H717" s="3"/>
      <c r="I717" s="3"/>
    </row>
    <row r="718" spans="7:9" x14ac:dyDescent="0.25">
      <c r="G718" s="3"/>
      <c r="H718" s="3"/>
      <c r="I718" s="3"/>
    </row>
    <row r="719" spans="7:9" x14ac:dyDescent="0.25">
      <c r="G719" s="3"/>
      <c r="H719" s="3"/>
      <c r="I719" s="3"/>
    </row>
    <row r="720" spans="7:9" x14ac:dyDescent="0.25">
      <c r="G720" s="3"/>
      <c r="H720" s="3"/>
      <c r="I720" s="3"/>
    </row>
    <row r="721" spans="7:9" x14ac:dyDescent="0.25">
      <c r="G721" s="3"/>
      <c r="H721" s="3"/>
      <c r="I721" s="3"/>
    </row>
    <row r="722" spans="7:9" x14ac:dyDescent="0.25">
      <c r="G722" s="3"/>
      <c r="H722" s="3"/>
      <c r="I722" s="3"/>
    </row>
    <row r="723" spans="7:9" x14ac:dyDescent="0.25">
      <c r="G723" s="3"/>
      <c r="H723" s="3"/>
      <c r="I723" s="3"/>
    </row>
    <row r="724" spans="7:9" x14ac:dyDescent="0.25">
      <c r="G724" s="3"/>
      <c r="H724" s="3"/>
      <c r="I724" s="3"/>
    </row>
    <row r="725" spans="7:9" x14ac:dyDescent="0.25">
      <c r="G725" s="3"/>
      <c r="H725" s="3"/>
      <c r="I725" s="3"/>
    </row>
    <row r="726" spans="7:9" x14ac:dyDescent="0.25">
      <c r="G726" s="3"/>
      <c r="H726" s="3"/>
      <c r="I726" s="3"/>
    </row>
    <row r="727" spans="7:9" x14ac:dyDescent="0.25">
      <c r="G727" s="3"/>
      <c r="H727" s="3"/>
      <c r="I727" s="3"/>
    </row>
    <row r="728" spans="7:9" x14ac:dyDescent="0.25">
      <c r="G728" s="3"/>
      <c r="H728" s="3"/>
      <c r="I728" s="3"/>
    </row>
    <row r="729" spans="7:9" x14ac:dyDescent="0.25">
      <c r="G729" s="3"/>
      <c r="H729" s="3"/>
      <c r="I729" s="3"/>
    </row>
    <row r="730" spans="7:9" x14ac:dyDescent="0.25">
      <c r="G730" s="3"/>
      <c r="H730" s="3"/>
      <c r="I730" s="3"/>
    </row>
    <row r="731" spans="7:9" x14ac:dyDescent="0.25">
      <c r="G731" s="3"/>
      <c r="H731" s="3"/>
      <c r="I731" s="3"/>
    </row>
    <row r="732" spans="7:9" x14ac:dyDescent="0.25">
      <c r="G732" s="3"/>
      <c r="H732" s="3"/>
      <c r="I732" s="3"/>
    </row>
    <row r="733" spans="7:9" x14ac:dyDescent="0.25">
      <c r="G733" s="3"/>
      <c r="H733" s="3"/>
      <c r="I733" s="3"/>
    </row>
    <row r="734" spans="7:9" x14ac:dyDescent="0.25">
      <c r="G734" s="3"/>
      <c r="H734" s="3"/>
      <c r="I734" s="3"/>
    </row>
    <row r="735" spans="7:9" x14ac:dyDescent="0.25">
      <c r="G735" s="3"/>
      <c r="H735" s="3"/>
      <c r="I735" s="3"/>
    </row>
    <row r="736" spans="7:9" x14ac:dyDescent="0.25">
      <c r="G736" s="3"/>
      <c r="H736" s="3"/>
      <c r="I736" s="3"/>
    </row>
    <row r="737" spans="7:9" x14ac:dyDescent="0.25">
      <c r="G737" s="3"/>
      <c r="H737" s="3"/>
      <c r="I737" s="3"/>
    </row>
    <row r="738" spans="7:9" x14ac:dyDescent="0.25">
      <c r="G738" s="3"/>
      <c r="H738" s="3"/>
      <c r="I738" s="3"/>
    </row>
    <row r="739" spans="7:9" x14ac:dyDescent="0.25">
      <c r="G739" s="3"/>
      <c r="H739" s="3"/>
      <c r="I739" s="3"/>
    </row>
    <row r="740" spans="7:9" x14ac:dyDescent="0.25">
      <c r="G740" s="3"/>
      <c r="H740" s="3"/>
      <c r="I740" s="3"/>
    </row>
    <row r="741" spans="7:9" x14ac:dyDescent="0.25">
      <c r="G741" s="3"/>
      <c r="H741" s="3"/>
      <c r="I741" s="3"/>
    </row>
    <row r="742" spans="7:9" x14ac:dyDescent="0.25">
      <c r="G742" s="3"/>
      <c r="H742" s="3"/>
      <c r="I742" s="3"/>
    </row>
    <row r="743" spans="7:9" x14ac:dyDescent="0.25">
      <c r="G743" s="3"/>
      <c r="H743" s="3"/>
      <c r="I743" s="3"/>
    </row>
    <row r="744" spans="7:9" x14ac:dyDescent="0.25">
      <c r="G744" s="3"/>
      <c r="H744" s="3"/>
      <c r="I744" s="3"/>
    </row>
    <row r="745" spans="7:9" x14ac:dyDescent="0.25">
      <c r="G745" s="3"/>
      <c r="H745" s="3"/>
      <c r="I745" s="3"/>
    </row>
    <row r="746" spans="7:9" x14ac:dyDescent="0.25">
      <c r="G746" s="3"/>
      <c r="H746" s="3"/>
      <c r="I746" s="3"/>
    </row>
    <row r="747" spans="7:9" x14ac:dyDescent="0.25">
      <c r="G747" s="3"/>
      <c r="H747" s="3"/>
      <c r="I747" s="3"/>
    </row>
    <row r="748" spans="7:9" x14ac:dyDescent="0.25">
      <c r="G748" s="3"/>
      <c r="H748" s="3"/>
      <c r="I748" s="3"/>
    </row>
    <row r="749" spans="7:9" x14ac:dyDescent="0.25">
      <c r="G749" s="3"/>
      <c r="H749" s="3"/>
      <c r="I749" s="3"/>
    </row>
    <row r="750" spans="7:9" x14ac:dyDescent="0.25">
      <c r="G750" s="3"/>
      <c r="H750" s="3"/>
      <c r="I750" s="3"/>
    </row>
    <row r="751" spans="7:9" x14ac:dyDescent="0.25">
      <c r="G751" s="3"/>
      <c r="H751" s="3"/>
      <c r="I751" s="3"/>
    </row>
    <row r="752" spans="7:9" x14ac:dyDescent="0.25">
      <c r="G752" s="3"/>
      <c r="H752" s="3"/>
      <c r="I752" s="3"/>
    </row>
    <row r="753" spans="7:9" x14ac:dyDescent="0.25">
      <c r="G753" s="3"/>
      <c r="H753" s="3"/>
      <c r="I753" s="3"/>
    </row>
    <row r="754" spans="7:9" x14ac:dyDescent="0.25">
      <c r="G754" s="3"/>
      <c r="H754" s="3"/>
      <c r="I754" s="3"/>
    </row>
    <row r="755" spans="7:9" x14ac:dyDescent="0.25">
      <c r="G755" s="3"/>
      <c r="H755" s="3"/>
      <c r="I755" s="3"/>
    </row>
    <row r="756" spans="7:9" x14ac:dyDescent="0.25">
      <c r="G756" s="3"/>
      <c r="H756" s="3"/>
      <c r="I756" s="3"/>
    </row>
    <row r="757" spans="7:9" x14ac:dyDescent="0.25">
      <c r="G757" s="3"/>
      <c r="H757" s="3"/>
      <c r="I757" s="3"/>
    </row>
    <row r="758" spans="7:9" x14ac:dyDescent="0.25">
      <c r="G758" s="3"/>
      <c r="H758" s="3"/>
      <c r="I758" s="3"/>
    </row>
    <row r="759" spans="7:9" x14ac:dyDescent="0.25">
      <c r="G759" s="3"/>
      <c r="H759" s="3"/>
      <c r="I759" s="3"/>
    </row>
    <row r="760" spans="7:9" x14ac:dyDescent="0.25">
      <c r="G760" s="3"/>
      <c r="H760" s="3"/>
      <c r="I760" s="3"/>
    </row>
    <row r="761" spans="7:9" x14ac:dyDescent="0.25">
      <c r="G761" s="3"/>
      <c r="H761" s="3"/>
      <c r="I761" s="3"/>
    </row>
    <row r="762" spans="7:9" x14ac:dyDescent="0.25">
      <c r="G762" s="3"/>
      <c r="H762" s="3"/>
      <c r="I762" s="3"/>
    </row>
    <row r="763" spans="7:9" x14ac:dyDescent="0.25">
      <c r="G763" s="3"/>
      <c r="H763" s="3"/>
      <c r="I763" s="3"/>
    </row>
    <row r="764" spans="7:9" x14ac:dyDescent="0.25">
      <c r="G764" s="3"/>
      <c r="H764" s="3"/>
      <c r="I764" s="3"/>
    </row>
    <row r="765" spans="7:9" x14ac:dyDescent="0.25">
      <c r="G765" s="3"/>
      <c r="H765" s="3"/>
      <c r="I765" s="3"/>
    </row>
    <row r="766" spans="7:9" x14ac:dyDescent="0.25">
      <c r="G766" s="3"/>
      <c r="H766" s="3"/>
      <c r="I766" s="3"/>
    </row>
    <row r="767" spans="7:9" x14ac:dyDescent="0.25">
      <c r="G767" s="3"/>
      <c r="H767" s="3"/>
      <c r="I767" s="3"/>
    </row>
    <row r="768" spans="7:9" x14ac:dyDescent="0.25">
      <c r="G768" s="3"/>
      <c r="H768" s="3"/>
      <c r="I768" s="3"/>
    </row>
    <row r="769" spans="7:9" x14ac:dyDescent="0.25">
      <c r="G769" s="3"/>
      <c r="H769" s="3"/>
      <c r="I769" s="3"/>
    </row>
    <row r="770" spans="7:9" x14ac:dyDescent="0.25">
      <c r="G770" s="3"/>
      <c r="H770" s="3"/>
      <c r="I770" s="3"/>
    </row>
    <row r="771" spans="7:9" x14ac:dyDescent="0.25">
      <c r="G771" s="3"/>
      <c r="H771" s="3"/>
      <c r="I771" s="3"/>
    </row>
    <row r="772" spans="7:9" x14ac:dyDescent="0.25">
      <c r="G772" s="3"/>
      <c r="H772" s="3"/>
      <c r="I772" s="3"/>
    </row>
    <row r="773" spans="7:9" x14ac:dyDescent="0.25">
      <c r="G773" s="3"/>
      <c r="H773" s="3"/>
      <c r="I773" s="3"/>
    </row>
    <row r="774" spans="7:9" x14ac:dyDescent="0.25">
      <c r="G774" s="3"/>
      <c r="H774" s="3"/>
      <c r="I774" s="3"/>
    </row>
    <row r="775" spans="7:9" x14ac:dyDescent="0.25">
      <c r="G775" s="3"/>
      <c r="H775" s="3"/>
      <c r="I775" s="3"/>
    </row>
    <row r="776" spans="7:9" x14ac:dyDescent="0.25">
      <c r="G776" s="3"/>
      <c r="H776" s="3"/>
      <c r="I776" s="3"/>
    </row>
    <row r="777" spans="7:9" x14ac:dyDescent="0.25">
      <c r="G777" s="3"/>
      <c r="H777" s="3"/>
      <c r="I777" s="3"/>
    </row>
    <row r="778" spans="7:9" x14ac:dyDescent="0.25">
      <c r="G778" s="3"/>
      <c r="H778" s="3"/>
      <c r="I778" s="3"/>
    </row>
    <row r="779" spans="7:9" x14ac:dyDescent="0.25">
      <c r="G779" s="3"/>
      <c r="H779" s="3"/>
      <c r="I779" s="3"/>
    </row>
    <row r="780" spans="7:9" x14ac:dyDescent="0.25">
      <c r="G780" s="3"/>
      <c r="H780" s="3"/>
      <c r="I780" s="3"/>
    </row>
    <row r="781" spans="7:9" x14ac:dyDescent="0.25">
      <c r="G781" s="3"/>
      <c r="H781" s="3"/>
      <c r="I781" s="3"/>
    </row>
    <row r="782" spans="7:9" x14ac:dyDescent="0.25">
      <c r="G782" s="3"/>
      <c r="H782" s="3"/>
      <c r="I782" s="3"/>
    </row>
    <row r="783" spans="7:9" x14ac:dyDescent="0.25">
      <c r="G783" s="3"/>
      <c r="H783" s="3"/>
      <c r="I783" s="3"/>
    </row>
    <row r="784" spans="7:9" x14ac:dyDescent="0.25">
      <c r="G784" s="3"/>
      <c r="H784" s="3"/>
      <c r="I784" s="3"/>
    </row>
    <row r="785" spans="7:9" x14ac:dyDescent="0.25">
      <c r="G785" s="3"/>
      <c r="H785" s="3"/>
      <c r="I785" s="3"/>
    </row>
    <row r="786" spans="7:9" x14ac:dyDescent="0.25">
      <c r="G786" s="3"/>
      <c r="H786" s="3"/>
      <c r="I786" s="3"/>
    </row>
    <row r="787" spans="7:9" x14ac:dyDescent="0.25">
      <c r="G787" s="3"/>
      <c r="H787" s="3"/>
      <c r="I787" s="3"/>
    </row>
    <row r="788" spans="7:9" x14ac:dyDescent="0.25">
      <c r="G788" s="3"/>
      <c r="H788" s="3"/>
      <c r="I788" s="3"/>
    </row>
    <row r="789" spans="7:9" x14ac:dyDescent="0.25">
      <c r="G789" s="3"/>
      <c r="H789" s="3"/>
      <c r="I789" s="3"/>
    </row>
    <row r="790" spans="7:9" x14ac:dyDescent="0.25">
      <c r="G790" s="3"/>
      <c r="H790" s="3"/>
      <c r="I790" s="3"/>
    </row>
    <row r="791" spans="7:9" x14ac:dyDescent="0.25">
      <c r="G791" s="3"/>
      <c r="H791" s="3"/>
      <c r="I791" s="3"/>
    </row>
    <row r="792" spans="7:9" x14ac:dyDescent="0.25">
      <c r="G792" s="3"/>
      <c r="H792" s="3"/>
      <c r="I792" s="3"/>
    </row>
    <row r="793" spans="7:9" x14ac:dyDescent="0.25">
      <c r="G793" s="3"/>
      <c r="H793" s="3"/>
      <c r="I793" s="3"/>
    </row>
    <row r="794" spans="7:9" x14ac:dyDescent="0.25">
      <c r="G794" s="3"/>
      <c r="H794" s="3"/>
      <c r="I794" s="3"/>
    </row>
    <row r="795" spans="7:9" x14ac:dyDescent="0.25">
      <c r="G795" s="3"/>
      <c r="H795" s="3"/>
      <c r="I795" s="3"/>
    </row>
    <row r="796" spans="7:9" x14ac:dyDescent="0.25">
      <c r="G796" s="3"/>
      <c r="H796" s="3"/>
      <c r="I796" s="3"/>
    </row>
    <row r="797" spans="7:9" x14ac:dyDescent="0.25">
      <c r="G797" s="3"/>
      <c r="H797" s="3"/>
      <c r="I797" s="3"/>
    </row>
    <row r="798" spans="7:9" x14ac:dyDescent="0.25">
      <c r="G798" s="3"/>
      <c r="H798" s="3"/>
      <c r="I798" s="3"/>
    </row>
    <row r="799" spans="7:9" x14ac:dyDescent="0.25">
      <c r="G799" s="3"/>
      <c r="H799" s="3"/>
      <c r="I799" s="3"/>
    </row>
    <row r="800" spans="7:9" x14ac:dyDescent="0.25">
      <c r="G800" s="3"/>
      <c r="H800" s="3"/>
      <c r="I800" s="3"/>
    </row>
    <row r="801" spans="7:9" x14ac:dyDescent="0.25">
      <c r="G801" s="3"/>
      <c r="H801" s="3"/>
      <c r="I801" s="3"/>
    </row>
    <row r="802" spans="7:9" x14ac:dyDescent="0.25">
      <c r="G802" s="3"/>
      <c r="H802" s="3"/>
      <c r="I802" s="3"/>
    </row>
    <row r="803" spans="7:9" x14ac:dyDescent="0.25">
      <c r="G803" s="3"/>
      <c r="H803" s="3"/>
      <c r="I803" s="3"/>
    </row>
    <row r="804" spans="7:9" x14ac:dyDescent="0.25">
      <c r="G804" s="3"/>
      <c r="H804" s="3"/>
      <c r="I804" s="3"/>
    </row>
    <row r="805" spans="7:9" x14ac:dyDescent="0.25">
      <c r="G805" s="3"/>
      <c r="H805" s="3"/>
      <c r="I805" s="3"/>
    </row>
    <row r="806" spans="7:9" x14ac:dyDescent="0.25">
      <c r="G806" s="3"/>
      <c r="H806" s="3"/>
      <c r="I806" s="3"/>
    </row>
    <row r="807" spans="7:9" x14ac:dyDescent="0.25">
      <c r="G807" s="3"/>
      <c r="H807" s="3"/>
      <c r="I807" s="3"/>
    </row>
    <row r="808" spans="7:9" x14ac:dyDescent="0.25">
      <c r="G808" s="3"/>
      <c r="H808" s="3"/>
      <c r="I808" s="3"/>
    </row>
    <row r="809" spans="7:9" x14ac:dyDescent="0.25">
      <c r="G809" s="3"/>
      <c r="H809" s="3"/>
      <c r="I809" s="3"/>
    </row>
    <row r="810" spans="7:9" x14ac:dyDescent="0.25">
      <c r="G810" s="3"/>
      <c r="H810" s="3"/>
      <c r="I810" s="3"/>
    </row>
    <row r="811" spans="7:9" x14ac:dyDescent="0.25">
      <c r="G811" s="3"/>
      <c r="H811" s="3"/>
      <c r="I811" s="3"/>
    </row>
    <row r="812" spans="7:9" x14ac:dyDescent="0.25">
      <c r="G812" s="3"/>
      <c r="H812" s="3"/>
      <c r="I812" s="3"/>
    </row>
    <row r="813" spans="7:9" x14ac:dyDescent="0.25">
      <c r="G813" s="3"/>
      <c r="H813" s="3"/>
      <c r="I813" s="3"/>
    </row>
    <row r="814" spans="7:9" x14ac:dyDescent="0.25">
      <c r="G814" s="3"/>
      <c r="H814" s="3"/>
      <c r="I814" s="3"/>
    </row>
    <row r="815" spans="7:9" x14ac:dyDescent="0.25">
      <c r="G815" s="3"/>
      <c r="H815" s="3"/>
      <c r="I815" s="3"/>
    </row>
    <row r="816" spans="7:9" x14ac:dyDescent="0.25">
      <c r="G816" s="3"/>
      <c r="H816" s="3"/>
      <c r="I816" s="3"/>
    </row>
    <row r="817" spans="7:9" x14ac:dyDescent="0.25">
      <c r="G817" s="3"/>
      <c r="H817" s="3"/>
      <c r="I817" s="3"/>
    </row>
    <row r="818" spans="7:9" x14ac:dyDescent="0.25">
      <c r="G818" s="3"/>
      <c r="H818" s="3"/>
      <c r="I818" s="3"/>
    </row>
    <row r="819" spans="7:9" x14ac:dyDescent="0.25">
      <c r="G819" s="3"/>
      <c r="H819" s="3"/>
      <c r="I819" s="3"/>
    </row>
    <row r="820" spans="7:9" x14ac:dyDescent="0.25">
      <c r="G820" s="3"/>
      <c r="H820" s="3"/>
      <c r="I820" s="3"/>
    </row>
    <row r="821" spans="7:9" x14ac:dyDescent="0.25">
      <c r="G821" s="3"/>
      <c r="H821" s="3"/>
      <c r="I821" s="3"/>
    </row>
    <row r="822" spans="7:9" x14ac:dyDescent="0.25">
      <c r="G822" s="3"/>
      <c r="H822" s="3"/>
      <c r="I822" s="3"/>
    </row>
    <row r="823" spans="7:9" x14ac:dyDescent="0.25">
      <c r="G823" s="3"/>
      <c r="H823" s="3"/>
      <c r="I823" s="3"/>
    </row>
    <row r="824" spans="7:9" x14ac:dyDescent="0.25">
      <c r="G824" s="3"/>
      <c r="H824" s="3"/>
      <c r="I824" s="3"/>
    </row>
    <row r="825" spans="7:9" x14ac:dyDescent="0.25">
      <c r="G825" s="3"/>
      <c r="H825" s="3"/>
      <c r="I825" s="3"/>
    </row>
    <row r="826" spans="7:9" x14ac:dyDescent="0.25">
      <c r="G826" s="3"/>
      <c r="H826" s="3"/>
      <c r="I826" s="3"/>
    </row>
    <row r="827" spans="7:9" x14ac:dyDescent="0.25">
      <c r="G827" s="3"/>
      <c r="H827" s="3"/>
      <c r="I827" s="3"/>
    </row>
    <row r="828" spans="7:9" x14ac:dyDescent="0.25">
      <c r="G828" s="3"/>
      <c r="H828" s="3"/>
      <c r="I828" s="3"/>
    </row>
    <row r="829" spans="7:9" x14ac:dyDescent="0.25">
      <c r="G829" s="3"/>
      <c r="H829" s="3"/>
      <c r="I829" s="3"/>
    </row>
    <row r="830" spans="7:9" x14ac:dyDescent="0.25">
      <c r="G830" s="3"/>
      <c r="H830" s="3"/>
      <c r="I830" s="3"/>
    </row>
    <row r="831" spans="7:9" x14ac:dyDescent="0.25">
      <c r="G831" s="3"/>
      <c r="H831" s="3"/>
      <c r="I831" s="3"/>
    </row>
    <row r="832" spans="7:9" x14ac:dyDescent="0.25">
      <c r="G832" s="3"/>
      <c r="H832" s="3"/>
      <c r="I832" s="3"/>
    </row>
    <row r="833" spans="7:9" x14ac:dyDescent="0.25">
      <c r="G833" s="3"/>
      <c r="H833" s="3"/>
      <c r="I833" s="3"/>
    </row>
    <row r="834" spans="7:9" x14ac:dyDescent="0.25">
      <c r="G834" s="3"/>
      <c r="H834" s="3"/>
      <c r="I834" s="3"/>
    </row>
    <row r="835" spans="7:9" x14ac:dyDescent="0.25">
      <c r="G835" s="3"/>
      <c r="H835" s="3"/>
      <c r="I835" s="3"/>
    </row>
    <row r="836" spans="7:9" x14ac:dyDescent="0.25">
      <c r="G836" s="3"/>
      <c r="H836" s="3"/>
      <c r="I836" s="3"/>
    </row>
    <row r="837" spans="7:9" x14ac:dyDescent="0.25">
      <c r="G837" s="3"/>
      <c r="H837" s="3"/>
      <c r="I837" s="3"/>
    </row>
    <row r="838" spans="7:9" x14ac:dyDescent="0.25">
      <c r="G838" s="3"/>
      <c r="H838" s="3"/>
      <c r="I838" s="3"/>
    </row>
    <row r="839" spans="7:9" x14ac:dyDescent="0.25">
      <c r="G839" s="3"/>
      <c r="H839" s="3"/>
      <c r="I839" s="3"/>
    </row>
    <row r="840" spans="7:9" x14ac:dyDescent="0.25">
      <c r="G840" s="3"/>
      <c r="H840" s="3"/>
      <c r="I840" s="3"/>
    </row>
    <row r="841" spans="7:9" x14ac:dyDescent="0.25">
      <c r="G841" s="3"/>
      <c r="H841" s="3"/>
      <c r="I841" s="3"/>
    </row>
    <row r="842" spans="7:9" x14ac:dyDescent="0.25">
      <c r="G842" s="3"/>
      <c r="H842" s="3"/>
      <c r="I842" s="3"/>
    </row>
    <row r="843" spans="7:9" x14ac:dyDescent="0.25">
      <c r="G843" s="3"/>
      <c r="H843" s="3"/>
      <c r="I843" s="3"/>
    </row>
    <row r="844" spans="7:9" x14ac:dyDescent="0.25">
      <c r="G844" s="3"/>
      <c r="H844" s="3"/>
      <c r="I844" s="3"/>
    </row>
    <row r="845" spans="7:9" x14ac:dyDescent="0.25">
      <c r="G845" s="3"/>
      <c r="H845" s="3"/>
      <c r="I845" s="3"/>
    </row>
    <row r="846" spans="7:9" x14ac:dyDescent="0.25">
      <c r="G846" s="3"/>
      <c r="H846" s="3"/>
      <c r="I846" s="3"/>
    </row>
  </sheetData>
  <sheetProtection algorithmName="SHA-512" hashValue="XAG0fudN/PZDIHOuua9rnj8bmoMSJEwZJepmbPCT/2lpkdfoFXtQv5n/uoqrJ24Jba3mQ1FwgQ98tYBFdiMR+Q==" saltValue="xNcAE132ddySi3BJWQiNUA==" spinCount="100000" sheet="1"/>
  <mergeCells count="12">
    <mergeCell ref="C28:C40"/>
    <mergeCell ref="D28:D35"/>
    <mergeCell ref="D36:D39"/>
    <mergeCell ref="C17:C27"/>
    <mergeCell ref="D18:D20"/>
    <mergeCell ref="D21:D27"/>
    <mergeCell ref="C2:G2"/>
    <mergeCell ref="D3:D7"/>
    <mergeCell ref="C3:C16"/>
    <mergeCell ref="D8:D11"/>
    <mergeCell ref="D12:D13"/>
    <mergeCell ref="D14:D16"/>
  </mergeCells>
  <conditionalFormatting sqref="G42:G128">
    <cfRule type="expression" dxfId="69" priority="28676">
      <formula>G42:G224=5</formula>
    </cfRule>
    <cfRule type="expression" dxfId="68" priority="28677">
      <formula>G42:G224=4</formula>
    </cfRule>
    <cfRule type="expression" dxfId="67" priority="28678">
      <formula>G42:G224=3</formula>
    </cfRule>
    <cfRule type="expression" dxfId="66" priority="28679">
      <formula>G42:G224=2</formula>
    </cfRule>
    <cfRule type="expression" dxfId="65" priority="28680">
      <formula>G42:G224=1</formula>
    </cfRule>
  </conditionalFormatting>
  <conditionalFormatting sqref="G42:G448">
    <cfRule type="expression" dxfId="64" priority="66">
      <formula>G42:G221=5</formula>
    </cfRule>
    <cfRule type="expression" dxfId="63" priority="67">
      <formula>G42:G221=4</formula>
    </cfRule>
    <cfRule type="expression" dxfId="62" priority="68">
      <formula>G42:G221=3</formula>
    </cfRule>
    <cfRule type="expression" dxfId="61" priority="69">
      <formula>G42:G221=2</formula>
    </cfRule>
    <cfRule type="expression" dxfId="60" priority="70">
      <formula>G42:G221=1</formula>
    </cfRule>
  </conditionalFormatting>
  <conditionalFormatting sqref="G31:G35">
    <cfRule type="expression" dxfId="59" priority="30351">
      <formula>G31:G204=5</formula>
    </cfRule>
    <cfRule type="expression" dxfId="58" priority="30352">
      <formula>G31:G204=4</formula>
    </cfRule>
    <cfRule type="expression" dxfId="57" priority="30353">
      <formula>G31:G204=3</formula>
    </cfRule>
    <cfRule type="expression" dxfId="56" priority="30354">
      <formula>G31:G204=2</formula>
    </cfRule>
    <cfRule type="expression" dxfId="55" priority="30355">
      <formula>G31:G204=1</formula>
    </cfRule>
  </conditionalFormatting>
  <conditionalFormatting sqref="G26 G17">
    <cfRule type="expression" dxfId="54" priority="30366">
      <formula>G17:G138=5</formula>
    </cfRule>
    <cfRule type="expression" dxfId="53" priority="30367">
      <formula>G17:G138=4</formula>
    </cfRule>
    <cfRule type="expression" dxfId="52" priority="30368">
      <formula>G17:G138=3</formula>
    </cfRule>
    <cfRule type="expression" dxfId="51" priority="30369">
      <formula>G17:G138=2</formula>
    </cfRule>
    <cfRule type="expression" dxfId="50" priority="30370">
      <formula>G17:G138=1</formula>
    </cfRule>
  </conditionalFormatting>
  <conditionalFormatting sqref="G25">
    <cfRule type="expression" dxfId="49" priority="30376">
      <formula>G25:G147=5</formula>
    </cfRule>
    <cfRule type="expression" dxfId="48" priority="30377">
      <formula>G25:G147=4</formula>
    </cfRule>
    <cfRule type="expression" dxfId="47" priority="30378">
      <formula>G25:G147=3</formula>
    </cfRule>
    <cfRule type="expression" dxfId="46" priority="30379">
      <formula>G25:G147=2</formula>
    </cfRule>
    <cfRule type="expression" dxfId="45" priority="30380">
      <formula>G25:G147=1</formula>
    </cfRule>
  </conditionalFormatting>
  <conditionalFormatting sqref="G20:G24 G13:G16">
    <cfRule type="expression" dxfId="44" priority="30401">
      <formula>G13:G136=5</formula>
    </cfRule>
    <cfRule type="expression" dxfId="43" priority="30402">
      <formula>G13:G136=4</formula>
    </cfRule>
    <cfRule type="expression" dxfId="42" priority="30403">
      <formula>G13:G136=3</formula>
    </cfRule>
    <cfRule type="expression" dxfId="41" priority="30404">
      <formula>G13:G136=2</formula>
    </cfRule>
    <cfRule type="expression" dxfId="40" priority="30405">
      <formula>G13:G136=1</formula>
    </cfRule>
  </conditionalFormatting>
  <conditionalFormatting sqref="G27">
    <cfRule type="expression" dxfId="39" priority="30406">
      <formula>G27:G147=5</formula>
    </cfRule>
    <cfRule type="expression" dxfId="38" priority="30407">
      <formula>G27:G147=4</formula>
    </cfRule>
    <cfRule type="expression" dxfId="37" priority="30408">
      <formula>G27:G147=3</formula>
    </cfRule>
    <cfRule type="expression" dxfId="36" priority="30409">
      <formula>G27:G147=2</formula>
    </cfRule>
    <cfRule type="expression" dxfId="35" priority="30410">
      <formula>G27:G147=1</formula>
    </cfRule>
  </conditionalFormatting>
  <conditionalFormatting sqref="G28:G39">
    <cfRule type="expression" dxfId="34" priority="30416">
      <formula>G28:G202=5</formula>
    </cfRule>
    <cfRule type="expression" dxfId="33" priority="30417">
      <formula>G28:G202=4</formula>
    </cfRule>
    <cfRule type="expression" dxfId="32" priority="30418">
      <formula>G28:G202=3</formula>
    </cfRule>
    <cfRule type="expression" dxfId="31" priority="30419">
      <formula>G28:G202=2</formula>
    </cfRule>
    <cfRule type="expression" dxfId="30" priority="30420">
      <formula>G28:G202=1</formula>
    </cfRule>
  </conditionalFormatting>
  <conditionalFormatting sqref="G18:G19 G10:G12">
    <cfRule type="expression" dxfId="29" priority="30456">
      <formula>G10:G134=5</formula>
    </cfRule>
    <cfRule type="expression" dxfId="28" priority="30457">
      <formula>G10:G134=4</formula>
    </cfRule>
    <cfRule type="expression" dxfId="27" priority="30458">
      <formula>G10:G134=3</formula>
    </cfRule>
    <cfRule type="expression" dxfId="26" priority="30459">
      <formula>G10:G134=2</formula>
    </cfRule>
    <cfRule type="expression" dxfId="25" priority="30460">
      <formula>G10:G134=1</formula>
    </cfRule>
  </conditionalFormatting>
  <conditionalFormatting sqref="G40:G41">
    <cfRule type="expression" dxfId="24" priority="1">
      <formula>G40:G213=5</formula>
    </cfRule>
    <cfRule type="expression" dxfId="23" priority="2">
      <formula>G40:G213=4</formula>
    </cfRule>
    <cfRule type="expression" dxfId="22" priority="3">
      <formula>G40:G213=3</formula>
    </cfRule>
    <cfRule type="expression" dxfId="21" priority="4">
      <formula>G40:G213=2</formula>
    </cfRule>
    <cfRule type="expression" dxfId="20" priority="5">
      <formula>G40:G213=1</formula>
    </cfRule>
  </conditionalFormatting>
  <conditionalFormatting sqref="G40:G41">
    <cfRule type="expression" dxfId="19" priority="6">
      <formula>G40:G214=5</formula>
    </cfRule>
    <cfRule type="expression" dxfId="18" priority="7">
      <formula>G40:G214=4</formula>
    </cfRule>
    <cfRule type="expression" dxfId="17" priority="8">
      <formula>G40:G214=3</formula>
    </cfRule>
    <cfRule type="expression" dxfId="16" priority="9">
      <formula>G40:G214=2</formula>
    </cfRule>
    <cfRule type="expression" dxfId="15" priority="10">
      <formula>G40:G214=1</formula>
    </cfRule>
  </conditionalFormatting>
  <conditionalFormatting sqref="G1:G6">
    <cfRule type="expression" dxfId="14" priority="30496">
      <formula>G1:G128=5</formula>
    </cfRule>
    <cfRule type="expression" dxfId="13" priority="30497">
      <formula>G1:G128=4</formula>
    </cfRule>
    <cfRule type="expression" dxfId="12" priority="30498">
      <formula>G1:G128=3</formula>
    </cfRule>
    <cfRule type="expression" dxfId="11" priority="30499">
      <formula>G1:G128=2</formula>
    </cfRule>
    <cfRule type="expression" dxfId="10" priority="30500">
      <formula>G1:G128=1</formula>
    </cfRule>
  </conditionalFormatting>
  <conditionalFormatting sqref="G28:G30">
    <cfRule type="expression" dxfId="9" priority="30501">
      <formula>G28:G203=5</formula>
    </cfRule>
    <cfRule type="expression" dxfId="8" priority="30502">
      <formula>G28:G203=4</formula>
    </cfRule>
    <cfRule type="expression" dxfId="7" priority="30503">
      <formula>G28:G203=3</formula>
    </cfRule>
    <cfRule type="expression" dxfId="6" priority="30504">
      <formula>G28:G203=2</formula>
    </cfRule>
    <cfRule type="expression" dxfId="5" priority="30505">
      <formula>G28:G203=1</formula>
    </cfRule>
  </conditionalFormatting>
  <conditionalFormatting sqref="G7:G9">
    <cfRule type="expression" dxfId="4" priority="30511">
      <formula>G7:G132=5</formula>
    </cfRule>
    <cfRule type="expression" dxfId="3" priority="30512">
      <formula>G7:G132=4</formula>
    </cfRule>
    <cfRule type="expression" dxfId="2" priority="30513">
      <formula>G7:G132=3</formula>
    </cfRule>
    <cfRule type="expression" dxfId="1" priority="30514">
      <formula>G7:G132=2</formula>
    </cfRule>
    <cfRule type="expression" dxfId="0" priority="30515">
      <formula>G7:G132=1</formula>
    </cfRule>
  </conditionalFormatting>
  <pageMargins left="0.7" right="0.7" top="0.75" bottom="0.75" header="0.3" footer="0.3"/>
  <pageSetup paperSize="9" scale="24" fitToHeight="0"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 Resumo das pontuações (2)</vt:lpstr>
      <vt:lpstr> Introdução</vt:lpstr>
      <vt:lpstr>Instruções</vt:lpstr>
      <vt:lpstr> Perguntas frequentes</vt:lpstr>
      <vt:lpstr> Orientação de preservativos</vt:lpstr>
      <vt:lpstr>Gestao do Programa</vt:lpstr>
      <vt:lpstr> Implementação do Programa</vt:lpstr>
      <vt:lpstr> Resultados do programa</vt:lpstr>
      <vt:lpstr> Resumo das pontuações</vt:lpstr>
      <vt:lpstr> Próximos passos</vt:lpstr>
      <vt:lpstr> Bibliografia</vt:lpstr>
      <vt:lpstr> Acrônimos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Genesis Analytics</dc:creator>
  <cp:lastModifiedBy>Kamogelo Nunu</cp:lastModifiedBy>
  <dcterms:created xsi:type="dcterms:W3CDTF">2020-11-10T16:40:29Z</dcterms:created>
  <dcterms:modified xsi:type="dcterms:W3CDTF">2022-10-13T17:09:37Z</dcterms:modified>
</cp:coreProperties>
</file>